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\Desktop\2023\financijski plan 2024\"/>
    </mc:Choice>
  </mc:AlternateContent>
  <xr:revisionPtr revIDLastSave="0" documentId="13_ncr:1_{597AB106-36BA-4AB9-93E2-DE8AA3E5E2D5}" xr6:coauthVersionLast="47" xr6:coauthVersionMax="47" xr10:uidLastSave="{00000000-0000-0000-0000-000000000000}"/>
  <bookViews>
    <workbookView xWindow="-108" yWindow="-108" windowWidth="23256" windowHeight="12576" xr2:uid="{62B98AE1-549E-43E1-8FD2-74B6B885C1FC}"/>
  </bookViews>
  <sheets>
    <sheet name="List1" sheetId="1" r:id="rId1"/>
    <sheet name="List2" sheetId="2" r:id="rId2"/>
    <sheet name="Lis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C89" i="1"/>
  <c r="C88" i="1" s="1"/>
  <c r="C75" i="1"/>
  <c r="F10" i="1"/>
  <c r="C40" i="1"/>
  <c r="C85" i="1"/>
  <c r="C59" i="1"/>
  <c r="F17" i="1" l="1"/>
  <c r="C97" i="1" s="1"/>
  <c r="C45" i="1"/>
  <c r="C39" i="1" s="1"/>
  <c r="C98" i="1" s="1"/>
  <c r="K10" i="3"/>
  <c r="J10" i="3"/>
  <c r="I10" i="3"/>
  <c r="H10" i="3"/>
  <c r="G10" i="3"/>
  <c r="F10" i="3"/>
  <c r="E10" i="3"/>
  <c r="D10" i="3"/>
  <c r="C10" i="3"/>
  <c r="E9" i="2"/>
  <c r="D9" i="2"/>
  <c r="C9" i="2"/>
  <c r="B11" i="3" l="1"/>
  <c r="B10" i="2"/>
  <c r="I71" i="1" l="1"/>
  <c r="C99" i="1" l="1"/>
  <c r="G6" i="1" l="1"/>
  <c r="H6" i="1"/>
  <c r="H17" i="1"/>
  <c r="D95" i="1" l="1"/>
  <c r="D86" i="1"/>
  <c r="G85" i="1"/>
  <c r="D44" i="1"/>
  <c r="D43" i="1"/>
  <c r="D40" i="1" l="1"/>
</calcChain>
</file>

<file path=xl/sharedStrings.xml><?xml version="1.0" encoding="utf-8"?>
<sst xmlns="http://schemas.openxmlformats.org/spreadsheetml/2006/main" count="150" uniqueCount="133">
  <si>
    <t>proračunski korisnik</t>
  </si>
  <si>
    <t>Dječji vrtić ''Cvrčak i mrav'' Tribalj</t>
  </si>
  <si>
    <t>broj konta</t>
  </si>
  <si>
    <t>Prihodi i primici</t>
  </si>
  <si>
    <t>prihodi od upravnih i administrativnih pristojbi, pristojbi po posebnim propisima i nakanama</t>
  </si>
  <si>
    <t>Prihodi od prodaje robe te pruženih usluga</t>
  </si>
  <si>
    <t>Prihodi iz proračuna</t>
  </si>
  <si>
    <t>UKUPNO PRIHODI</t>
  </si>
  <si>
    <t>Račun 
rashoda/
izdatka</t>
  </si>
  <si>
    <t>Naziv računa</t>
  </si>
  <si>
    <t>opći prihodi i primici iz proračuna</t>
  </si>
  <si>
    <t>plan rashoda rashoda-vlastita sredstva</t>
  </si>
  <si>
    <t>rashodi za zaposlene</t>
  </si>
  <si>
    <t>plaće za redovan rad</t>
  </si>
  <si>
    <t>ostali rashodi za zaposlene</t>
  </si>
  <si>
    <t>doprinosi na plaće</t>
  </si>
  <si>
    <t>materijalni rashodi</t>
  </si>
  <si>
    <t>službena putovanja</t>
  </si>
  <si>
    <t>ostale naknade zaposlenima</t>
  </si>
  <si>
    <t>rashodi za mat. i energiju</t>
  </si>
  <si>
    <t>uredski mat.i ostal. mater.rashodi</t>
  </si>
  <si>
    <t>uredski materijal</t>
  </si>
  <si>
    <t>potrošni materijal</t>
  </si>
  <si>
    <t>sredstva za čišćenje</t>
  </si>
  <si>
    <t>materijal za njegu djece</t>
  </si>
  <si>
    <t>materijali i sirovine</t>
  </si>
  <si>
    <t>energija</t>
  </si>
  <si>
    <t>refundacija školama</t>
  </si>
  <si>
    <t>dizel gorivo</t>
  </si>
  <si>
    <t>električna energija</t>
  </si>
  <si>
    <t>materijali za tekuće investicijsko održavanje</t>
  </si>
  <si>
    <t>sitni inventar i autogume</t>
  </si>
  <si>
    <t>službena, radna i zašt. odjeća</t>
  </si>
  <si>
    <t>rashodi za usluge</t>
  </si>
  <si>
    <t>usluge telefona pošte i prijevoza</t>
  </si>
  <si>
    <t>telefon i pošta</t>
  </si>
  <si>
    <t>prijevoz</t>
  </si>
  <si>
    <t>usluge tekućeg investicijskog održ.</t>
  </si>
  <si>
    <t>usluge promidžbe i informiranja</t>
  </si>
  <si>
    <t>komunalne usluge</t>
  </si>
  <si>
    <t>zdravstvene usluge</t>
  </si>
  <si>
    <t>zdravstvene usluge radnika</t>
  </si>
  <si>
    <t>ispitivanje hrane i čistoće</t>
  </si>
  <si>
    <t>intelektualne i osobne usluge</t>
  </si>
  <si>
    <t>računalne usluge</t>
  </si>
  <si>
    <t>ostale usluge</t>
  </si>
  <si>
    <t>čuvanje objekata</t>
  </si>
  <si>
    <t>usluge servisa</t>
  </si>
  <si>
    <t>usluge najma</t>
  </si>
  <si>
    <t>ostali nespomenuti rashodi poslov.</t>
  </si>
  <si>
    <t>naknade za rad predstavničkih tijela</t>
  </si>
  <si>
    <t>premije osiguranja</t>
  </si>
  <si>
    <t>reprezentacija</t>
  </si>
  <si>
    <t>literatura</t>
  </si>
  <si>
    <t>didaktika</t>
  </si>
  <si>
    <t>ostalo</t>
  </si>
  <si>
    <t>financijski rashodi</t>
  </si>
  <si>
    <t>ostali financijski rashodi</t>
  </si>
  <si>
    <t>bankarske usluge i usluge platnog prometa</t>
  </si>
  <si>
    <t>UKUPNO PRIHODI:</t>
  </si>
  <si>
    <t>UKUPNO RASHODI:</t>
  </si>
  <si>
    <t>UKUPNO VIŠAK/MANJAK:</t>
  </si>
  <si>
    <t>rashodi za nabavu nefinancijske imovine</t>
  </si>
  <si>
    <t>rashodi za nabavu proizvedene dugotr. imov.</t>
  </si>
  <si>
    <t>postrojenja i opreme</t>
  </si>
  <si>
    <t>računalna i računska oprema</t>
  </si>
  <si>
    <t>komunikacijska oprema</t>
  </si>
  <si>
    <t>oprema za održavanje i zaštitu</t>
  </si>
  <si>
    <t>uređaji i oprema za posebne namjene</t>
  </si>
  <si>
    <t>dodatna ulaganja na građevinskim objektima</t>
  </si>
  <si>
    <t>izmjene plana prihoda za 2020.</t>
  </si>
  <si>
    <t>plan rashoda za 2023.</t>
  </si>
  <si>
    <t>naknade troškova zaposlenih</t>
  </si>
  <si>
    <t>ukupni višak</t>
  </si>
  <si>
    <t>višak vlastitih prihoda</t>
  </si>
  <si>
    <t>višak projekt</t>
  </si>
  <si>
    <t>višak iz općinskog proračuna</t>
  </si>
  <si>
    <t>Izvor</t>
  </si>
  <si>
    <r>
      <t>prihoda i primitaka</t>
    </r>
    <r>
      <rPr>
        <b/>
        <vertAlign val="superscript"/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                                                                                                                                        </t>
    </r>
  </si>
  <si>
    <t>Opći prihodi i primici</t>
  </si>
  <si>
    <t>vlastiti prihodi</t>
  </si>
  <si>
    <t xml:space="preserve">Donacije od pravnih i fizičkih osoba izvan općeg proračuna
</t>
  </si>
  <si>
    <t>Tekuće donacije</t>
  </si>
  <si>
    <t>prihodi od financijske imovine</t>
  </si>
  <si>
    <t>Namjenski primici</t>
  </si>
  <si>
    <t xml:space="preserve">     Oznaka rač.iz računskog plana</t>
  </si>
  <si>
    <t>64 prihodi od imovine</t>
  </si>
  <si>
    <t xml:space="preserve">65 prihodi od upravnih i administrativnih pristojbi, pristojbi po posebnim propisima i nakanama  
</t>
  </si>
  <si>
    <t xml:space="preserve">66 prihodi od prodaje robe te pruženih usluga  
</t>
  </si>
  <si>
    <t xml:space="preserve">663 donacije od pravnih i fizičkih osoba izvan općeg proračuna  
</t>
  </si>
  <si>
    <t xml:space="preserve">67 prihodi iz proračuna  
</t>
  </si>
  <si>
    <t>ukupno po pozicijama</t>
  </si>
  <si>
    <r>
      <t xml:space="preserve"> Prikaz prihoda i primitaka</t>
    </r>
    <r>
      <rPr>
        <b/>
        <vertAlign val="superscript"/>
        <sz val="9"/>
        <rFont val="Arial"/>
        <family val="2"/>
        <charset val="238"/>
      </rPr>
      <t xml:space="preserve"> </t>
    </r>
    <r>
      <rPr>
        <b/>
        <sz val="9"/>
        <rFont val="Arial"/>
        <family val="2"/>
        <charset val="238"/>
      </rPr>
      <t xml:space="preserve">                                                                                                                                            </t>
    </r>
  </si>
  <si>
    <t>Vlastiti prihodi</t>
  </si>
  <si>
    <t>donacije od pravnih i fizičkih osoba izvan općeg proračuna</t>
  </si>
  <si>
    <t>prihodi od pruženih usluga</t>
  </si>
  <si>
    <t xml:space="preserve">Oznaka računa iz                                                    računskog plana      </t>
  </si>
  <si>
    <t>UKUPNO</t>
  </si>
  <si>
    <t>2023.</t>
  </si>
  <si>
    <t>Pomoći/ Donacije - projekt</t>
  </si>
  <si>
    <t xml:space="preserve">višak prihoda </t>
  </si>
  <si>
    <t>projekcija plana prihoda za 2025.</t>
  </si>
  <si>
    <t>članarina i norme</t>
  </si>
  <si>
    <t>pristojbe i naknade</t>
  </si>
  <si>
    <t>prihodi od prodaje proizvoda i roba te pruženih usluga(škole i grad Crikvenica)</t>
  </si>
  <si>
    <t xml:space="preserve">    sufinanciranje cijene usluge, participacije i slično( uplate roditelja,olakšice Općina, MZO)</t>
  </si>
  <si>
    <t>naknada za prijevoz</t>
  </si>
  <si>
    <t>plaće za zaposlene</t>
  </si>
  <si>
    <t>plaće za vježbenike</t>
  </si>
  <si>
    <t>plaće za prekovremeni rad</t>
  </si>
  <si>
    <t>nagrade</t>
  </si>
  <si>
    <t>darovi</t>
  </si>
  <si>
    <t>naknade za bolest, invalidnost i smrtni slučaj</t>
  </si>
  <si>
    <t>regres za godišnji odmor</t>
  </si>
  <si>
    <t>ostali nenavedeni rashodi za zaposlene</t>
  </si>
  <si>
    <t>doprinos za mirovinsko osiguranje</t>
  </si>
  <si>
    <t>doprinos za obavezno zdravstveno osiguranje</t>
  </si>
  <si>
    <t>uredski namještaj</t>
  </si>
  <si>
    <t>2024.</t>
  </si>
  <si>
    <t>plan rashoda za 2024.</t>
  </si>
  <si>
    <t>UKUPNO U 2023.</t>
  </si>
  <si>
    <t>plan rashoda za 2025.</t>
  </si>
  <si>
    <t>Ministarstvo</t>
  </si>
  <si>
    <t>prihodi od škola</t>
  </si>
  <si>
    <t>uplate roditelja</t>
  </si>
  <si>
    <t>olakšice Općina</t>
  </si>
  <si>
    <t>prihodi od Grada Crikvenice</t>
  </si>
  <si>
    <t>stručno usavršavanje zaposlenika</t>
  </si>
  <si>
    <t>FINANCIJSKi PLAN ZA 2024. GODINU S PROJEKCIJAMA ZA 2024. I 2025.GODINU (EUR)</t>
  </si>
  <si>
    <t xml:space="preserve"> plan prihoda za 2024.</t>
  </si>
  <si>
    <t>projekcija plana prihoda za 2026.</t>
  </si>
  <si>
    <t>Prihodi vrtića</t>
  </si>
  <si>
    <t>plan rashoda za 2024.godinu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</si>
</sst>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_k_n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9"/>
      <color theme="1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11"/>
      <name val="Arial"/>
      <family val="2"/>
      <charset val="238"/>
    </font>
    <font>
      <b/>
      <vertAlign val="superscript"/>
      <sz val="9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99CC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125">
        <bgColor theme="4" tint="0.79998168889431442"/>
      </patternFill>
    </fill>
    <fill>
      <patternFill patternType="solid">
        <fgColor indexed="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gray125">
        <bgColor theme="5" tint="0.59999389629810485"/>
      </patternFill>
    </fill>
    <fill>
      <patternFill patternType="solid">
        <fgColor theme="8" tint="0.399975585192419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8">
    <xf numFmtId="0" fontId="0" fillId="0" borderId="0" xfId="0"/>
    <xf numFmtId="0" fontId="4" fillId="3" borderId="7" xfId="0" applyFont="1" applyFill="1" applyBorder="1" applyAlignment="1">
      <alignment wrapText="1"/>
    </xf>
    <xf numFmtId="3" fontId="6" fillId="3" borderId="11" xfId="0" applyNumberFormat="1" applyFont="1" applyFill="1" applyBorder="1" applyAlignment="1">
      <alignment horizontal="center" vertical="center" wrapText="1"/>
    </xf>
    <xf numFmtId="3" fontId="6" fillId="3" borderId="11" xfId="0" applyNumberFormat="1" applyFont="1" applyFill="1" applyBorder="1" applyAlignment="1">
      <alignment horizontal="right" vertical="center" wrapText="1"/>
    </xf>
    <xf numFmtId="4" fontId="6" fillId="3" borderId="12" xfId="0" applyNumberFormat="1" applyFont="1" applyFill="1" applyBorder="1" applyAlignment="1">
      <alignment horizontal="right" vertical="center" wrapText="1"/>
    </xf>
    <xf numFmtId="0" fontId="4" fillId="3" borderId="7" xfId="0" applyFont="1" applyFill="1" applyBorder="1" applyAlignment="1">
      <alignment vertical="center"/>
    </xf>
    <xf numFmtId="4" fontId="6" fillId="3" borderId="7" xfId="1" applyNumberFormat="1" applyFont="1" applyFill="1" applyBorder="1" applyAlignment="1">
      <alignment horizontal="right"/>
    </xf>
    <xf numFmtId="0" fontId="4" fillId="0" borderId="7" xfId="0" applyFont="1" applyBorder="1" applyAlignment="1">
      <alignment vertical="center"/>
    </xf>
    <xf numFmtId="4" fontId="9" fillId="5" borderId="7" xfId="1" applyNumberFormat="1" applyFont="1" applyFill="1" applyBorder="1" applyAlignment="1">
      <alignment horizontal="right"/>
    </xf>
    <xf numFmtId="43" fontId="6" fillId="3" borderId="7" xfId="1" applyFont="1" applyFill="1" applyBorder="1" applyAlignment="1">
      <alignment vertical="center"/>
    </xf>
    <xf numFmtId="43" fontId="9" fillId="5" borderId="7" xfId="1" applyFont="1" applyFill="1" applyBorder="1" applyAlignment="1">
      <alignment vertical="center"/>
    </xf>
    <xf numFmtId="4" fontId="9" fillId="0" borderId="7" xfId="1" applyNumberFormat="1" applyFont="1" applyBorder="1" applyAlignment="1">
      <alignment horizontal="right"/>
    </xf>
    <xf numFmtId="43" fontId="6" fillId="3" borderId="7" xfId="1" applyFont="1" applyFill="1" applyBorder="1" applyAlignment="1">
      <alignment vertical="center" wrapText="1"/>
    </xf>
    <xf numFmtId="4" fontId="6" fillId="3" borderId="7" xfId="1" applyNumberFormat="1" applyFont="1" applyFill="1" applyBorder="1" applyAlignment="1">
      <alignment horizontal="right" wrapText="1"/>
    </xf>
    <xf numFmtId="4" fontId="9" fillId="5" borderId="7" xfId="1" applyNumberFormat="1" applyFont="1" applyFill="1" applyBorder="1" applyAlignment="1">
      <alignment wrapText="1"/>
    </xf>
    <xf numFmtId="4" fontId="9" fillId="5" borderId="7" xfId="1" applyNumberFormat="1" applyFont="1" applyFill="1" applyBorder="1" applyAlignment="1">
      <alignment horizontal="right" wrapText="1"/>
    </xf>
    <xf numFmtId="4" fontId="11" fillId="3" borderId="8" xfId="0" applyNumberFormat="1" applyFont="1" applyFill="1" applyBorder="1" applyAlignment="1">
      <alignment horizontal="right"/>
    </xf>
    <xf numFmtId="4" fontId="11" fillId="3" borderId="7" xfId="0" applyNumberFormat="1" applyFont="1" applyFill="1" applyBorder="1" applyAlignment="1">
      <alignment horizontal="right"/>
    </xf>
    <xf numFmtId="0" fontId="12" fillId="3" borderId="7" xfId="0" applyFont="1" applyFill="1" applyBorder="1"/>
    <xf numFmtId="4" fontId="11" fillId="3" borderId="5" xfId="0" applyNumberFormat="1" applyFont="1" applyFill="1" applyBorder="1"/>
    <xf numFmtId="4" fontId="11" fillId="3" borderId="5" xfId="0" applyNumberFormat="1" applyFont="1" applyFill="1" applyBorder="1" applyAlignment="1">
      <alignment horizontal="right"/>
    </xf>
    <xf numFmtId="4" fontId="11" fillId="3" borderId="12" xfId="0" applyNumberFormat="1" applyFont="1" applyFill="1" applyBorder="1" applyAlignment="1">
      <alignment horizontal="right"/>
    </xf>
    <xf numFmtId="4" fontId="11" fillId="3" borderId="7" xfId="0" applyNumberFormat="1" applyFont="1" applyFill="1" applyBorder="1"/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right" vertical="center" wrapText="1"/>
    </xf>
    <xf numFmtId="4" fontId="10" fillId="0" borderId="2" xfId="0" applyNumberFormat="1" applyFont="1" applyBorder="1" applyAlignment="1">
      <alignment horizontal="right" wrapText="1"/>
    </xf>
    <xf numFmtId="0" fontId="8" fillId="6" borderId="7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right" vertical="center" wrapText="1"/>
    </xf>
    <xf numFmtId="4" fontId="6" fillId="6" borderId="7" xfId="0" applyNumberFormat="1" applyFont="1" applyFill="1" applyBorder="1"/>
    <xf numFmtId="4" fontId="6" fillId="6" borderId="7" xfId="0" applyNumberFormat="1" applyFont="1" applyFill="1" applyBorder="1" applyAlignment="1">
      <alignment horizontal="right"/>
    </xf>
    <xf numFmtId="4" fontId="6" fillId="6" borderId="10" xfId="0" applyNumberFormat="1" applyFont="1" applyFill="1" applyBorder="1" applyAlignment="1">
      <alignment horizontal="right"/>
    </xf>
    <xf numFmtId="0" fontId="9" fillId="5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right" vertical="center" wrapText="1"/>
    </xf>
    <xf numFmtId="4" fontId="6" fillId="7" borderId="7" xfId="0" applyNumberFormat="1" applyFont="1" applyFill="1" applyBorder="1"/>
    <xf numFmtId="4" fontId="6" fillId="7" borderId="7" xfId="0" applyNumberFormat="1" applyFont="1" applyFill="1" applyBorder="1" applyAlignment="1">
      <alignment horizontal="right"/>
    </xf>
    <xf numFmtId="4" fontId="6" fillId="7" borderId="10" xfId="0" applyNumberFormat="1" applyFont="1" applyFill="1" applyBorder="1"/>
    <xf numFmtId="0" fontId="8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7" fillId="5" borderId="7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right" vertical="center" wrapText="1"/>
    </xf>
    <xf numFmtId="4" fontId="9" fillId="5" borderId="7" xfId="0" applyNumberFormat="1" applyFont="1" applyFill="1" applyBorder="1"/>
    <xf numFmtId="4" fontId="6" fillId="5" borderId="7" xfId="0" applyNumberFormat="1" applyFont="1" applyFill="1" applyBorder="1" applyAlignment="1">
      <alignment horizontal="right"/>
    </xf>
    <xf numFmtId="4" fontId="9" fillId="5" borderId="10" xfId="0" applyNumberFormat="1" applyFont="1" applyFill="1" applyBorder="1"/>
    <xf numFmtId="4" fontId="6" fillId="3" borderId="7" xfId="0" applyNumberFormat="1" applyFont="1" applyFill="1" applyBorder="1"/>
    <xf numFmtId="4" fontId="6" fillId="3" borderId="7" xfId="0" applyNumberFormat="1" applyFont="1" applyFill="1" applyBorder="1" applyAlignment="1">
      <alignment horizontal="right"/>
    </xf>
    <xf numFmtId="0" fontId="10" fillId="0" borderId="10" xfId="0" applyFont="1" applyBorder="1" applyAlignment="1">
      <alignment horizontal="right" wrapText="1"/>
    </xf>
    <xf numFmtId="4" fontId="11" fillId="3" borderId="12" xfId="0" applyNumberFormat="1" applyFont="1" applyFill="1" applyBorder="1"/>
    <xf numFmtId="3" fontId="6" fillId="5" borderId="14" xfId="0" applyNumberFormat="1" applyFont="1" applyFill="1" applyBorder="1" applyAlignment="1">
      <alignment vertical="center" wrapText="1"/>
    </xf>
    <xf numFmtId="3" fontId="8" fillId="0" borderId="15" xfId="0" applyNumberFormat="1" applyFont="1" applyBorder="1" applyAlignment="1">
      <alignment horizontal="right" vertical="center" wrapText="1"/>
    </xf>
    <xf numFmtId="0" fontId="10" fillId="0" borderId="16" xfId="0" applyFont="1" applyBorder="1" applyAlignment="1">
      <alignment horizontal="right" wrapText="1"/>
    </xf>
    <xf numFmtId="3" fontId="8" fillId="0" borderId="17" xfId="0" applyNumberFormat="1" applyFont="1" applyBorder="1" applyAlignment="1">
      <alignment horizontal="center" vertical="center" wrapText="1"/>
    </xf>
    <xf numFmtId="164" fontId="11" fillId="7" borderId="18" xfId="0" applyNumberFormat="1" applyFont="1" applyFill="1" applyBorder="1" applyAlignment="1">
      <alignment horizontal="right"/>
    </xf>
    <xf numFmtId="4" fontId="6" fillId="6" borderId="19" xfId="0" applyNumberFormat="1" applyFont="1" applyFill="1" applyBorder="1" applyAlignment="1">
      <alignment horizontal="right"/>
    </xf>
    <xf numFmtId="164" fontId="11" fillId="7" borderId="20" xfId="0" applyNumberFormat="1" applyFont="1" applyFill="1" applyBorder="1" applyAlignment="1">
      <alignment horizontal="right"/>
    </xf>
    <xf numFmtId="4" fontId="6" fillId="7" borderId="19" xfId="0" applyNumberFormat="1" applyFont="1" applyFill="1" applyBorder="1" applyAlignment="1">
      <alignment horizontal="right"/>
    </xf>
    <xf numFmtId="164" fontId="12" fillId="5" borderId="20" xfId="0" applyNumberFormat="1" applyFont="1" applyFill="1" applyBorder="1" applyAlignment="1">
      <alignment horizontal="right"/>
    </xf>
    <xf numFmtId="4" fontId="9" fillId="5" borderId="19" xfId="0" applyNumberFormat="1" applyFont="1" applyFill="1" applyBorder="1"/>
    <xf numFmtId="164" fontId="11" fillId="3" borderId="20" xfId="0" applyNumberFormat="1" applyFont="1" applyFill="1" applyBorder="1" applyAlignment="1">
      <alignment horizontal="right"/>
    </xf>
    <xf numFmtId="4" fontId="6" fillId="3" borderId="19" xfId="0" applyNumberFormat="1" applyFont="1" applyFill="1" applyBorder="1" applyAlignment="1">
      <alignment horizontal="right"/>
    </xf>
    <xf numFmtId="4" fontId="11" fillId="3" borderId="19" xfId="0" applyNumberFormat="1" applyFont="1" applyFill="1" applyBorder="1" applyAlignment="1">
      <alignment horizontal="right"/>
    </xf>
    <xf numFmtId="164" fontId="11" fillId="5" borderId="20" xfId="0" applyNumberFormat="1" applyFont="1" applyFill="1" applyBorder="1" applyAlignment="1">
      <alignment horizontal="right"/>
    </xf>
    <xf numFmtId="4" fontId="6" fillId="5" borderId="7" xfId="0" applyNumberFormat="1" applyFont="1" applyFill="1" applyBorder="1"/>
    <xf numFmtId="4" fontId="6" fillId="5" borderId="19" xfId="0" applyNumberFormat="1" applyFont="1" applyFill="1" applyBorder="1"/>
    <xf numFmtId="4" fontId="11" fillId="5" borderId="19" xfId="0" applyNumberFormat="1" applyFont="1" applyFill="1" applyBorder="1"/>
    <xf numFmtId="4" fontId="6" fillId="5" borderId="19" xfId="0" applyNumberFormat="1" applyFont="1" applyFill="1" applyBorder="1" applyAlignment="1">
      <alignment horizontal="right"/>
    </xf>
    <xf numFmtId="0" fontId="6" fillId="5" borderId="9" xfId="0" applyFont="1" applyFill="1" applyBorder="1" applyAlignment="1">
      <alignment horizontal="right" vertical="center" wrapText="1"/>
    </xf>
    <xf numFmtId="0" fontId="6" fillId="5" borderId="8" xfId="0" applyFont="1" applyFill="1" applyBorder="1" applyAlignment="1">
      <alignment horizontal="right" vertical="center" wrapText="1"/>
    </xf>
    <xf numFmtId="4" fontId="0" fillId="0" borderId="0" xfId="0" applyNumberFormat="1"/>
    <xf numFmtId="0" fontId="11" fillId="3" borderId="8" xfId="0" applyFont="1" applyFill="1" applyBorder="1" applyAlignment="1">
      <alignment horizontal="center" wrapText="1"/>
    </xf>
    <xf numFmtId="0" fontId="11" fillId="3" borderId="3" xfId="0" applyFont="1" applyFill="1" applyBorder="1" applyAlignment="1">
      <alignment horizontal="center" wrapText="1"/>
    </xf>
    <xf numFmtId="0" fontId="12" fillId="3" borderId="4" xfId="0" applyFont="1" applyFill="1" applyBorder="1" applyAlignment="1">
      <alignment horizontal="center" wrapText="1"/>
    </xf>
    <xf numFmtId="4" fontId="11" fillId="5" borderId="7" xfId="0" applyNumberFormat="1" applyFont="1" applyFill="1" applyBorder="1"/>
    <xf numFmtId="0" fontId="8" fillId="5" borderId="7" xfId="0" applyFont="1" applyFill="1" applyBorder="1" applyAlignment="1">
      <alignment horizontal="center" vertical="center"/>
    </xf>
    <xf numFmtId="0" fontId="4" fillId="5" borderId="7" xfId="0" applyFont="1" applyFill="1" applyBorder="1"/>
    <xf numFmtId="0" fontId="10" fillId="5" borderId="7" xfId="0" applyFont="1" applyFill="1" applyBorder="1"/>
    <xf numFmtId="0" fontId="7" fillId="8" borderId="7" xfId="0" applyFont="1" applyFill="1" applyBorder="1" applyAlignment="1">
      <alignment horizontal="center" vertical="center"/>
    </xf>
    <xf numFmtId="164" fontId="11" fillId="8" borderId="20" xfId="0" applyNumberFormat="1" applyFont="1" applyFill="1" applyBorder="1" applyAlignment="1">
      <alignment horizontal="right"/>
    </xf>
    <xf numFmtId="4" fontId="6" fillId="8" borderId="7" xfId="0" applyNumberFormat="1" applyFont="1" applyFill="1" applyBorder="1"/>
    <xf numFmtId="4" fontId="6" fillId="8" borderId="19" xfId="0" applyNumberFormat="1" applyFont="1" applyFill="1" applyBorder="1"/>
    <xf numFmtId="0" fontId="8" fillId="8" borderId="7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right" vertical="center" wrapText="1"/>
    </xf>
    <xf numFmtId="4" fontId="6" fillId="8" borderId="7" xfId="0" applyNumberFormat="1" applyFont="1" applyFill="1" applyBorder="1" applyAlignment="1">
      <alignment horizontal="right"/>
    </xf>
    <xf numFmtId="4" fontId="6" fillId="8" borderId="19" xfId="0" applyNumberFormat="1" applyFont="1" applyFill="1" applyBorder="1" applyAlignment="1">
      <alignment horizontal="right"/>
    </xf>
    <xf numFmtId="0" fontId="9" fillId="5" borderId="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right" vertical="center" wrapText="1"/>
    </xf>
    <xf numFmtId="164" fontId="14" fillId="5" borderId="20" xfId="0" applyNumberFormat="1" applyFont="1" applyFill="1" applyBorder="1" applyAlignment="1">
      <alignment horizontal="right"/>
    </xf>
    <xf numFmtId="4" fontId="13" fillId="5" borderId="7" xfId="0" applyNumberFormat="1" applyFont="1" applyFill="1" applyBorder="1"/>
    <xf numFmtId="4" fontId="15" fillId="5" borderId="7" xfId="0" applyNumberFormat="1" applyFont="1" applyFill="1" applyBorder="1" applyAlignment="1">
      <alignment horizontal="right"/>
    </xf>
    <xf numFmtId="4" fontId="13" fillId="5" borderId="19" xfId="0" applyNumberFormat="1" applyFont="1" applyFill="1" applyBorder="1" applyAlignment="1">
      <alignment horizontal="right"/>
    </xf>
    <xf numFmtId="4" fontId="13" fillId="5" borderId="7" xfId="0" applyNumberFormat="1" applyFont="1" applyFill="1" applyBorder="1" applyAlignment="1">
      <alignment horizontal="right"/>
    </xf>
    <xf numFmtId="0" fontId="13" fillId="0" borderId="9" xfId="0" applyFont="1" applyBorder="1" applyAlignment="1">
      <alignment horizontal="right" vertical="center" wrapText="1"/>
    </xf>
    <xf numFmtId="4" fontId="13" fillId="5" borderId="19" xfId="0" applyNumberFormat="1" applyFont="1" applyFill="1" applyBorder="1"/>
    <xf numFmtId="4" fontId="11" fillId="3" borderId="5" xfId="0" applyNumberFormat="1" applyFont="1" applyFill="1" applyBorder="1" applyAlignment="1">
      <alignment horizontal="right" wrapText="1"/>
    </xf>
    <xf numFmtId="4" fontId="6" fillId="9" borderId="7" xfId="0" applyNumberFormat="1" applyFont="1" applyFill="1" applyBorder="1"/>
    <xf numFmtId="0" fontId="6" fillId="10" borderId="24" xfId="0" applyFont="1" applyFill="1" applyBorder="1" applyAlignment="1">
      <alignment horizontal="center" vertical="center"/>
    </xf>
    <xf numFmtId="0" fontId="6" fillId="10" borderId="27" xfId="0" applyFont="1" applyFill="1" applyBorder="1" applyAlignment="1">
      <alignment horizontal="center" vertical="center" wrapText="1"/>
    </xf>
    <xf numFmtId="0" fontId="6" fillId="10" borderId="7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left" vertical="top" wrapText="1"/>
    </xf>
    <xf numFmtId="4" fontId="3" fillId="5" borderId="28" xfId="0" applyNumberFormat="1" applyFont="1" applyFill="1" applyBorder="1" applyAlignment="1">
      <alignment horizontal="right" vertical="center" wrapText="1"/>
    </xf>
    <xf numFmtId="0" fontId="17" fillId="5" borderId="28" xfId="0" applyFont="1" applyFill="1" applyBorder="1" applyAlignment="1">
      <alignment horizontal="center" vertical="center" wrapText="1"/>
    </xf>
    <xf numFmtId="4" fontId="17" fillId="5" borderId="28" xfId="0" applyNumberFormat="1" applyFont="1" applyFill="1" applyBorder="1" applyAlignment="1">
      <alignment horizontal="center" vertical="center" wrapText="1"/>
    </xf>
    <xf numFmtId="164" fontId="3" fillId="5" borderId="28" xfId="0" applyNumberFormat="1" applyFont="1" applyFill="1" applyBorder="1" applyAlignment="1">
      <alignment horizontal="center" vertical="center" wrapText="1"/>
    </xf>
    <xf numFmtId="164" fontId="3" fillId="5" borderId="30" xfId="0" applyNumberFormat="1" applyFont="1" applyFill="1" applyBorder="1" applyAlignment="1">
      <alignment horizontal="right" vertical="center" wrapText="1"/>
    </xf>
    <xf numFmtId="164" fontId="3" fillId="5" borderId="28" xfId="0" applyNumberFormat="1" applyFont="1" applyFill="1" applyBorder="1" applyAlignment="1">
      <alignment horizontal="right" vertical="center" wrapText="1"/>
    </xf>
    <xf numFmtId="0" fontId="17" fillId="5" borderId="7" xfId="0" applyFont="1" applyFill="1" applyBorder="1" applyAlignment="1">
      <alignment horizontal="left" vertical="top" wrapText="1"/>
    </xf>
    <xf numFmtId="4" fontId="17" fillId="5" borderId="7" xfId="0" applyNumberFormat="1" applyFont="1" applyFill="1" applyBorder="1" applyAlignment="1">
      <alignment horizontal="right" vertical="center"/>
    </xf>
    <xf numFmtId="4" fontId="3" fillId="5" borderId="7" xfId="0" applyNumberFormat="1" applyFont="1" applyFill="1" applyBorder="1" applyAlignment="1">
      <alignment vertical="center"/>
    </xf>
    <xf numFmtId="0" fontId="17" fillId="5" borderId="7" xfId="0" applyFont="1" applyFill="1" applyBorder="1" applyAlignment="1">
      <alignment vertical="center"/>
    </xf>
    <xf numFmtId="164" fontId="17" fillId="5" borderId="7" xfId="0" applyNumberFormat="1" applyFont="1" applyFill="1" applyBorder="1" applyAlignment="1">
      <alignment vertical="center"/>
    </xf>
    <xf numFmtId="164" fontId="17" fillId="5" borderId="8" xfId="0" applyNumberFormat="1" applyFont="1" applyFill="1" applyBorder="1" applyAlignment="1">
      <alignment vertical="center"/>
    </xf>
    <xf numFmtId="164" fontId="3" fillId="5" borderId="7" xfId="0" applyNumberFormat="1" applyFont="1" applyFill="1" applyBorder="1" applyAlignment="1">
      <alignment vertical="center"/>
    </xf>
    <xf numFmtId="0" fontId="17" fillId="5" borderId="7" xfId="0" applyFont="1" applyFill="1" applyBorder="1" applyAlignment="1">
      <alignment vertical="top" wrapText="1"/>
    </xf>
    <xf numFmtId="4" fontId="17" fillId="5" borderId="7" xfId="0" applyNumberFormat="1" applyFont="1" applyFill="1" applyBorder="1" applyAlignment="1">
      <alignment vertical="center"/>
    </xf>
    <xf numFmtId="3" fontId="3" fillId="5" borderId="7" xfId="0" applyNumberFormat="1" applyFont="1" applyFill="1" applyBorder="1" applyAlignment="1">
      <alignment vertical="center"/>
    </xf>
    <xf numFmtId="164" fontId="3" fillId="5" borderId="8" xfId="0" applyNumberFormat="1" applyFont="1" applyFill="1" applyBorder="1" applyAlignment="1">
      <alignment vertical="center"/>
    </xf>
    <xf numFmtId="0" fontId="17" fillId="5" borderId="8" xfId="0" applyFont="1" applyFill="1" applyBorder="1" applyAlignment="1">
      <alignment vertical="top" wrapText="1"/>
    </xf>
    <xf numFmtId="4" fontId="17" fillId="5" borderId="7" xfId="0" applyNumberFormat="1" applyFont="1" applyFill="1" applyBorder="1" applyAlignment="1">
      <alignment vertical="center" wrapText="1"/>
    </xf>
    <xf numFmtId="0" fontId="17" fillId="5" borderId="7" xfId="0" applyFont="1" applyFill="1" applyBorder="1" applyAlignment="1">
      <alignment vertical="center" wrapText="1"/>
    </xf>
    <xf numFmtId="4" fontId="3" fillId="5" borderId="7" xfId="0" applyNumberFormat="1" applyFont="1" applyFill="1" applyBorder="1" applyAlignment="1">
      <alignment vertical="center" wrapText="1"/>
    </xf>
    <xf numFmtId="0" fontId="3" fillId="5" borderId="7" xfId="0" applyFont="1" applyFill="1" applyBorder="1" applyAlignment="1">
      <alignment vertical="center" wrapText="1"/>
    </xf>
    <xf numFmtId="0" fontId="8" fillId="14" borderId="31" xfId="0" applyFont="1" applyFill="1" applyBorder="1" applyAlignment="1">
      <alignment horizontal="right" vertical="top" wrapText="1"/>
    </xf>
    <xf numFmtId="0" fontId="8" fillId="14" borderId="36" xfId="0" applyFont="1" applyFill="1" applyBorder="1" applyAlignment="1">
      <alignment horizontal="left" wrapText="1"/>
    </xf>
    <xf numFmtId="0" fontId="17" fillId="5" borderId="28" xfId="0" applyFont="1" applyFill="1" applyBorder="1" applyAlignment="1">
      <alignment horizontal="left" wrapText="1"/>
    </xf>
    <xf numFmtId="164" fontId="8" fillId="5" borderId="2" xfId="0" applyNumberFormat="1" applyFont="1" applyFill="1" applyBorder="1"/>
    <xf numFmtId="164" fontId="7" fillId="5" borderId="13" xfId="0" applyNumberFormat="1" applyFont="1" applyFill="1" applyBorder="1"/>
    <xf numFmtId="164" fontId="7" fillId="5" borderId="34" xfId="0" applyNumberFormat="1" applyFont="1" applyFill="1" applyBorder="1"/>
    <xf numFmtId="164" fontId="10" fillId="5" borderId="7" xfId="0" applyNumberFormat="1" applyFont="1" applyFill="1" applyBorder="1"/>
    <xf numFmtId="164" fontId="7" fillId="5" borderId="7" xfId="0" applyNumberFormat="1" applyFont="1" applyFill="1" applyBorder="1"/>
    <xf numFmtId="164" fontId="7" fillId="5" borderId="19" xfId="0" applyNumberFormat="1" applyFont="1" applyFill="1" applyBorder="1"/>
    <xf numFmtId="164" fontId="10" fillId="5" borderId="10" xfId="0" applyNumberFormat="1" applyFont="1" applyFill="1" applyBorder="1"/>
    <xf numFmtId="0" fontId="17" fillId="5" borderId="7" xfId="0" applyFont="1" applyFill="1" applyBorder="1" applyAlignment="1">
      <alignment wrapText="1"/>
    </xf>
    <xf numFmtId="164" fontId="7" fillId="5" borderId="7" xfId="0" applyNumberFormat="1" applyFont="1" applyFill="1" applyBorder="1" applyAlignment="1">
      <alignment vertical="top" wrapText="1"/>
    </xf>
    <xf numFmtId="164" fontId="8" fillId="5" borderId="7" xfId="0" applyNumberFormat="1" applyFont="1" applyFill="1" applyBorder="1"/>
    <xf numFmtId="164" fontId="7" fillId="5" borderId="10" xfId="0" applyNumberFormat="1" applyFont="1" applyFill="1" applyBorder="1" applyAlignment="1">
      <alignment vertical="top" wrapText="1"/>
    </xf>
    <xf numFmtId="164" fontId="0" fillId="0" borderId="0" xfId="0" applyNumberFormat="1"/>
    <xf numFmtId="164" fontId="8" fillId="5" borderId="7" xfId="0" applyNumberFormat="1" applyFont="1" applyFill="1" applyBorder="1" applyAlignment="1">
      <alignment vertical="top" wrapText="1"/>
    </xf>
    <xf numFmtId="164" fontId="8" fillId="5" borderId="19" xfId="0" applyNumberFormat="1" applyFont="1" applyFill="1" applyBorder="1" applyAlignment="1">
      <alignment vertical="top"/>
    </xf>
    <xf numFmtId="164" fontId="8" fillId="5" borderId="10" xfId="0" applyNumberFormat="1" applyFont="1" applyFill="1" applyBorder="1" applyAlignment="1">
      <alignment vertical="top" wrapText="1"/>
    </xf>
    <xf numFmtId="164" fontId="8" fillId="5" borderId="7" xfId="0" applyNumberFormat="1" applyFont="1" applyFill="1" applyBorder="1" applyAlignment="1">
      <alignment vertical="top"/>
    </xf>
    <xf numFmtId="164" fontId="8" fillId="12" borderId="7" xfId="0" applyNumberFormat="1" applyFont="1" applyFill="1" applyBorder="1" applyAlignment="1">
      <alignment wrapText="1"/>
    </xf>
    <xf numFmtId="164" fontId="10" fillId="12" borderId="7" xfId="0" applyNumberFormat="1" applyFont="1" applyFill="1" applyBorder="1"/>
    <xf numFmtId="164" fontId="10" fillId="12" borderId="19" xfId="0" applyNumberFormat="1" applyFont="1" applyFill="1" applyBorder="1"/>
    <xf numFmtId="0" fontId="17" fillId="5" borderId="7" xfId="0" applyFont="1" applyFill="1" applyBorder="1"/>
    <xf numFmtId="4" fontId="12" fillId="0" borderId="0" xfId="0" applyNumberFormat="1" applyFont="1"/>
    <xf numFmtId="0" fontId="9" fillId="8" borderId="7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right" vertical="center" wrapText="1"/>
    </xf>
    <xf numFmtId="164" fontId="12" fillId="8" borderId="20" xfId="0" applyNumberFormat="1" applyFont="1" applyFill="1" applyBorder="1" applyAlignment="1">
      <alignment horizontal="right"/>
    </xf>
    <xf numFmtId="4" fontId="9" fillId="8" borderId="7" xfId="0" applyNumberFormat="1" applyFont="1" applyFill="1" applyBorder="1"/>
    <xf numFmtId="4" fontId="12" fillId="8" borderId="0" xfId="0" applyNumberFormat="1" applyFont="1" applyFill="1"/>
    <xf numFmtId="4" fontId="9" fillId="8" borderId="19" xfId="0" applyNumberFormat="1" applyFont="1" applyFill="1" applyBorder="1"/>
    <xf numFmtId="4" fontId="9" fillId="8" borderId="10" xfId="0" applyNumberFormat="1" applyFont="1" applyFill="1" applyBorder="1"/>
    <xf numFmtId="0" fontId="9" fillId="8" borderId="9" xfId="0" applyFont="1" applyFill="1" applyBorder="1" applyAlignment="1">
      <alignment horizontal="center" vertical="center" wrapText="1"/>
    </xf>
    <xf numFmtId="4" fontId="9" fillId="5" borderId="7" xfId="0" applyNumberFormat="1" applyFont="1" applyFill="1" applyBorder="1" applyAlignment="1">
      <alignment horizontal="right"/>
    </xf>
    <xf numFmtId="4" fontId="11" fillId="7" borderId="7" xfId="0" applyNumberFormat="1" applyFont="1" applyFill="1" applyBorder="1"/>
    <xf numFmtId="0" fontId="8" fillId="15" borderId="7" xfId="0" applyFont="1" applyFill="1" applyBorder="1" applyAlignment="1">
      <alignment horizontal="center" vertical="center"/>
    </xf>
    <xf numFmtId="0" fontId="6" fillId="15" borderId="9" xfId="0" applyFont="1" applyFill="1" applyBorder="1" applyAlignment="1">
      <alignment horizontal="right" vertical="center" wrapText="1"/>
    </xf>
    <xf numFmtId="164" fontId="11" fillId="15" borderId="20" xfId="0" applyNumberFormat="1" applyFont="1" applyFill="1" applyBorder="1" applyAlignment="1">
      <alignment horizontal="right"/>
    </xf>
    <xf numFmtId="4" fontId="6" fillId="15" borderId="7" xfId="0" applyNumberFormat="1" applyFont="1" applyFill="1" applyBorder="1"/>
    <xf numFmtId="4" fontId="6" fillId="15" borderId="7" xfId="0" applyNumberFormat="1" applyFont="1" applyFill="1" applyBorder="1" applyAlignment="1">
      <alignment horizontal="right"/>
    </xf>
    <xf numFmtId="4" fontId="6" fillId="15" borderId="19" xfId="0" applyNumberFormat="1" applyFont="1" applyFill="1" applyBorder="1" applyAlignment="1">
      <alignment horizontal="right"/>
    </xf>
    <xf numFmtId="3" fontId="8" fillId="0" borderId="8" xfId="0" applyNumberFormat="1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top" wrapText="1"/>
    </xf>
    <xf numFmtId="4" fontId="9" fillId="5" borderId="8" xfId="1" applyNumberFormat="1" applyFont="1" applyFill="1" applyBorder="1" applyAlignment="1">
      <alignment horizontal="right" wrapText="1"/>
    </xf>
    <xf numFmtId="0" fontId="10" fillId="3" borderId="8" xfId="0" applyFont="1" applyFill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0" fillId="3" borderId="3" xfId="0" applyFont="1" applyFill="1" applyBorder="1" applyAlignment="1">
      <alignment horizontal="center" vertical="top" wrapText="1"/>
    </xf>
    <xf numFmtId="0" fontId="10" fillId="3" borderId="4" xfId="0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horizontal="right"/>
    </xf>
    <xf numFmtId="0" fontId="7" fillId="7" borderId="13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right" vertical="center" wrapText="1"/>
    </xf>
    <xf numFmtId="4" fontId="6" fillId="7" borderId="19" xfId="0" applyNumberFormat="1" applyFont="1" applyFill="1" applyBorder="1"/>
    <xf numFmtId="0" fontId="6" fillId="15" borderId="8" xfId="0" applyFont="1" applyFill="1" applyBorder="1" applyAlignment="1">
      <alignment horizontal="right" vertical="center" wrapText="1"/>
    </xf>
    <xf numFmtId="4" fontId="11" fillId="15" borderId="7" xfId="0" applyNumberFormat="1" applyFont="1" applyFill="1" applyBorder="1"/>
    <xf numFmtId="0" fontId="11" fillId="3" borderId="8" xfId="0" applyFont="1" applyFill="1" applyBorder="1" applyAlignment="1">
      <alignment horizontal="center" wrapText="1"/>
    </xf>
    <xf numFmtId="0" fontId="11" fillId="3" borderId="9" xfId="0" applyFont="1" applyFill="1" applyBorder="1" applyAlignment="1">
      <alignment horizontal="center" wrapText="1"/>
    </xf>
    <xf numFmtId="0" fontId="11" fillId="3" borderId="1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3" fontId="2" fillId="4" borderId="5" xfId="0" applyNumberFormat="1" applyFont="1" applyFill="1" applyBorder="1" applyAlignment="1">
      <alignment horizontal="center" vertical="center" wrapText="1"/>
    </xf>
    <xf numFmtId="3" fontId="2" fillId="4" borderId="3" xfId="0" applyNumberFormat="1" applyFont="1" applyFill="1" applyBorder="1" applyAlignment="1">
      <alignment horizontal="center" vertical="center" wrapText="1"/>
    </xf>
    <xf numFmtId="3" fontId="2" fillId="4" borderId="4" xfId="0" applyNumberFormat="1" applyFont="1" applyFill="1" applyBorder="1" applyAlignment="1">
      <alignment horizontal="center" vertical="center" wrapText="1"/>
    </xf>
    <xf numFmtId="3" fontId="2" fillId="4" borderId="6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4" borderId="2" xfId="0" applyNumberFormat="1" applyFont="1" applyFill="1" applyBorder="1" applyAlignment="1">
      <alignment horizontal="center" vertical="center" wrapText="1"/>
    </xf>
    <xf numFmtId="3" fontId="5" fillId="3" borderId="8" xfId="0" applyNumberFormat="1" applyFont="1" applyFill="1" applyBorder="1" applyAlignment="1">
      <alignment horizontal="center" wrapText="1"/>
    </xf>
    <xf numFmtId="3" fontId="5" fillId="3" borderId="9" xfId="0" applyNumberFormat="1" applyFont="1" applyFill="1" applyBorder="1" applyAlignment="1">
      <alignment horizontal="center" wrapText="1"/>
    </xf>
    <xf numFmtId="3" fontId="5" fillId="3" borderId="10" xfId="0" applyNumberFormat="1" applyFont="1" applyFill="1" applyBorder="1" applyAlignment="1">
      <alignment horizontal="center" wrapText="1"/>
    </xf>
    <xf numFmtId="0" fontId="11" fillId="3" borderId="3" xfId="0" applyFont="1" applyFill="1" applyBorder="1" applyAlignment="1">
      <alignment horizontal="center" wrapText="1"/>
    </xf>
    <xf numFmtId="0" fontId="12" fillId="3" borderId="4" xfId="0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0" xfId="0" applyFont="1" applyFill="1" applyBorder="1" applyAlignment="1">
      <alignment horizontal="center" vertical="top" wrapText="1"/>
    </xf>
    <xf numFmtId="3" fontId="8" fillId="0" borderId="8" xfId="0" applyNumberFormat="1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 vertical="center" wrapText="1"/>
    </xf>
    <xf numFmtId="3" fontId="8" fillId="3" borderId="8" xfId="0" applyNumberFormat="1" applyFont="1" applyFill="1" applyBorder="1" applyAlignment="1">
      <alignment horizontal="center" vertical="top" wrapText="1"/>
    </xf>
    <xf numFmtId="3" fontId="8" fillId="3" borderId="9" xfId="0" applyNumberFormat="1" applyFont="1" applyFill="1" applyBorder="1" applyAlignment="1">
      <alignment horizontal="center" vertical="top" wrapText="1"/>
    </xf>
    <xf numFmtId="3" fontId="8" fillId="3" borderId="10" xfId="0" applyNumberFormat="1" applyFont="1" applyFill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11" fillId="3" borderId="5" xfId="0" applyFont="1" applyFill="1" applyBorder="1" applyAlignment="1">
      <alignment horizontal="center" wrapText="1"/>
    </xf>
    <xf numFmtId="0" fontId="11" fillId="3" borderId="4" xfId="0" applyFont="1" applyFill="1" applyBorder="1" applyAlignment="1">
      <alignment horizontal="center" wrapText="1"/>
    </xf>
    <xf numFmtId="4" fontId="3" fillId="12" borderId="8" xfId="0" applyNumberFormat="1" applyFont="1" applyFill="1" applyBorder="1" applyAlignment="1">
      <alignment horizontal="center" vertical="center"/>
    </xf>
    <xf numFmtId="4" fontId="3" fillId="12" borderId="9" xfId="0" applyNumberFormat="1" applyFont="1" applyFill="1" applyBorder="1" applyAlignment="1">
      <alignment horizontal="center" vertical="center"/>
    </xf>
    <xf numFmtId="4" fontId="3" fillId="12" borderId="10" xfId="0" applyNumberFormat="1" applyFont="1" applyFill="1" applyBorder="1" applyAlignment="1">
      <alignment horizontal="center" vertical="center"/>
    </xf>
    <xf numFmtId="0" fontId="6" fillId="11" borderId="21" xfId="0" applyFont="1" applyFill="1" applyBorder="1" applyAlignment="1">
      <alignment horizontal="center" vertical="center"/>
    </xf>
    <xf numFmtId="0" fontId="9" fillId="11" borderId="25" xfId="0" applyFont="1" applyFill="1" applyBorder="1" applyAlignment="1">
      <alignment horizontal="center" vertical="center"/>
    </xf>
    <xf numFmtId="0" fontId="9" fillId="11" borderId="26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top" wrapText="1"/>
    </xf>
    <xf numFmtId="0" fontId="6" fillId="0" borderId="2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29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11" fillId="0" borderId="29" xfId="0" applyFont="1" applyBorder="1" applyAlignment="1">
      <alignment horizontal="center" vertical="top" wrapText="1"/>
    </xf>
    <xf numFmtId="0" fontId="6" fillId="0" borderId="28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3" fontId="8" fillId="0" borderId="7" xfId="0" applyNumberFormat="1" applyFont="1" applyBorder="1" applyAlignment="1">
      <alignment horizontal="center" vertical="center" wrapText="1"/>
    </xf>
    <xf numFmtId="3" fontId="8" fillId="0" borderId="22" xfId="0" applyNumberFormat="1" applyFont="1" applyBorder="1" applyAlignment="1">
      <alignment horizontal="center" vertical="center" wrapText="1"/>
    </xf>
    <xf numFmtId="164" fontId="10" fillId="12" borderId="38" xfId="0" applyNumberFormat="1" applyFont="1" applyFill="1" applyBorder="1" applyAlignment="1">
      <alignment horizontal="center"/>
    </xf>
    <xf numFmtId="164" fontId="10" fillId="12" borderId="39" xfId="0" applyNumberFormat="1" applyFont="1" applyFill="1" applyBorder="1" applyAlignment="1">
      <alignment horizontal="center"/>
    </xf>
    <xf numFmtId="164" fontId="10" fillId="12" borderId="40" xfId="0" applyNumberFormat="1" applyFont="1" applyFill="1" applyBorder="1" applyAlignment="1">
      <alignment horizontal="center"/>
    </xf>
    <xf numFmtId="164" fontId="10" fillId="12" borderId="41" xfId="0" applyNumberFormat="1" applyFont="1" applyFill="1" applyBorder="1" applyAlignment="1">
      <alignment horizontal="center"/>
    </xf>
    <xf numFmtId="0" fontId="0" fillId="13" borderId="5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0" fillId="13" borderId="6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8" fillId="0" borderId="32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3" fontId="8" fillId="0" borderId="34" xfId="0" applyNumberFormat="1" applyFont="1" applyBorder="1" applyAlignment="1">
      <alignment horizontal="center" vertical="center" wrapText="1"/>
    </xf>
    <xf numFmtId="3" fontId="8" fillId="0" borderId="23" xfId="0" applyNumberFormat="1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34525-3D37-4F17-BEF5-D2DDC36D3608}">
  <sheetPr>
    <pageSetUpPr fitToPage="1"/>
  </sheetPr>
  <dimension ref="A1:K99"/>
  <sheetViews>
    <sheetView tabSelected="1" workbookViewId="0">
      <selection activeCell="B21" sqref="B21:D21"/>
    </sheetView>
  </sheetViews>
  <sheetFormatPr defaultRowHeight="14.4" x14ac:dyDescent="0.3"/>
  <cols>
    <col min="2" max="2" width="14.6640625" customWidth="1"/>
    <col min="3" max="3" width="18.33203125" customWidth="1"/>
    <col min="4" max="4" width="15.6640625" customWidth="1"/>
    <col min="5" max="5" width="13.109375" customWidth="1"/>
    <col min="6" max="6" width="14.44140625" customWidth="1"/>
    <col min="7" max="7" width="13.33203125" customWidth="1"/>
    <col min="8" max="8" width="12.33203125" customWidth="1"/>
    <col min="9" max="9" width="15.6640625" customWidth="1"/>
    <col min="10" max="10" width="10.109375" bestFit="1" customWidth="1"/>
    <col min="11" max="11" width="11.6640625" bestFit="1" customWidth="1"/>
  </cols>
  <sheetData>
    <row r="1" spans="1:9" ht="17.399999999999999" x14ac:dyDescent="0.3">
      <c r="A1" s="180" t="s">
        <v>128</v>
      </c>
      <c r="B1" s="180"/>
      <c r="C1" s="180"/>
      <c r="D1" s="180"/>
      <c r="E1" s="180"/>
      <c r="F1" s="180"/>
      <c r="G1" s="180"/>
      <c r="H1" s="180"/>
      <c r="I1" s="181"/>
    </row>
    <row r="2" spans="1:9" x14ac:dyDescent="0.3">
      <c r="A2" s="182" t="s">
        <v>0</v>
      </c>
      <c r="B2" s="182"/>
      <c r="C2" s="183"/>
      <c r="D2" s="186" t="s">
        <v>1</v>
      </c>
      <c r="E2" s="187"/>
      <c r="F2" s="187"/>
      <c r="G2" s="187"/>
      <c r="H2" s="187"/>
      <c r="I2" s="188"/>
    </row>
    <row r="3" spans="1:9" x14ac:dyDescent="0.3">
      <c r="A3" s="184"/>
      <c r="B3" s="184"/>
      <c r="C3" s="185"/>
      <c r="D3" s="189"/>
      <c r="E3" s="190"/>
      <c r="F3" s="190"/>
      <c r="G3" s="190"/>
      <c r="H3" s="190"/>
      <c r="I3" s="191"/>
    </row>
    <row r="4" spans="1:9" ht="52.8" x14ac:dyDescent="0.3">
      <c r="A4" s="1" t="s">
        <v>2</v>
      </c>
      <c r="B4" s="192" t="s">
        <v>3</v>
      </c>
      <c r="C4" s="193"/>
      <c r="D4" s="194"/>
      <c r="E4" s="2" t="s">
        <v>70</v>
      </c>
      <c r="F4" s="3" t="s">
        <v>129</v>
      </c>
      <c r="G4" s="3" t="s">
        <v>101</v>
      </c>
      <c r="H4" s="3" t="s">
        <v>130</v>
      </c>
      <c r="I4" s="4"/>
    </row>
    <row r="5" spans="1:9" x14ac:dyDescent="0.3">
      <c r="A5" s="5">
        <v>65</v>
      </c>
      <c r="B5" s="197" t="s">
        <v>4</v>
      </c>
      <c r="C5" s="198"/>
      <c r="D5" s="199"/>
      <c r="E5" s="9"/>
      <c r="F5" s="6">
        <v>177000</v>
      </c>
      <c r="G5" s="6"/>
      <c r="H5" s="6"/>
      <c r="I5" s="6"/>
    </row>
    <row r="6" spans="1:9" ht="27" customHeight="1" x14ac:dyDescent="0.3">
      <c r="A6" s="7">
        <v>65264</v>
      </c>
      <c r="B6" s="200" t="s">
        <v>105</v>
      </c>
      <c r="C6" s="201"/>
      <c r="D6" s="202"/>
      <c r="E6" s="10"/>
      <c r="F6" s="11"/>
      <c r="G6" s="11">
        <f>G5</f>
        <v>0</v>
      </c>
      <c r="H6" s="11">
        <f>H5</f>
        <v>0</v>
      </c>
      <c r="I6" s="8"/>
    </row>
    <row r="7" spans="1:9" ht="27" customHeight="1" x14ac:dyDescent="0.3">
      <c r="A7" s="7"/>
      <c r="B7" s="162" t="s">
        <v>124</v>
      </c>
      <c r="C7" s="163"/>
      <c r="D7" s="164"/>
      <c r="E7" s="10"/>
      <c r="F7" s="11">
        <v>145000</v>
      </c>
      <c r="G7" s="11"/>
      <c r="H7" s="11"/>
      <c r="I7" s="8"/>
    </row>
    <row r="8" spans="1:9" ht="27" customHeight="1" x14ac:dyDescent="0.3">
      <c r="A8" s="7"/>
      <c r="B8" s="162" t="s">
        <v>122</v>
      </c>
      <c r="C8" s="163"/>
      <c r="D8" s="164"/>
      <c r="E8" s="10"/>
      <c r="F8" s="11">
        <v>2000</v>
      </c>
      <c r="G8" s="11"/>
      <c r="H8" s="11"/>
      <c r="I8" s="8"/>
    </row>
    <row r="9" spans="1:9" ht="27" customHeight="1" x14ac:dyDescent="0.3">
      <c r="A9" s="7"/>
      <c r="B9" s="162" t="s">
        <v>125</v>
      </c>
      <c r="C9" s="163"/>
      <c r="D9" s="164"/>
      <c r="E9" s="10"/>
      <c r="F9" s="11">
        <v>30000</v>
      </c>
      <c r="G9" s="11"/>
      <c r="H9" s="11"/>
      <c r="I9" s="8"/>
    </row>
    <row r="10" spans="1:9" x14ac:dyDescent="0.3">
      <c r="A10" s="5">
        <v>66</v>
      </c>
      <c r="B10" s="203" t="s">
        <v>5</v>
      </c>
      <c r="C10" s="204"/>
      <c r="D10" s="205"/>
      <c r="E10" s="12"/>
      <c r="F10" s="13">
        <f>F12+F13+F14</f>
        <v>80000</v>
      </c>
      <c r="G10" s="13"/>
      <c r="H10" s="13"/>
      <c r="I10" s="13"/>
    </row>
    <row r="11" spans="1:9" ht="23.4" customHeight="1" x14ac:dyDescent="0.3">
      <c r="A11" s="7">
        <v>661</v>
      </c>
      <c r="B11" s="206" t="s">
        <v>104</v>
      </c>
      <c r="C11" s="206"/>
      <c r="D11" s="206"/>
      <c r="E11" s="14"/>
      <c r="F11" s="15"/>
      <c r="G11" s="15"/>
      <c r="H11" s="15">
        <v>0</v>
      </c>
      <c r="I11" s="15"/>
    </row>
    <row r="12" spans="1:9" ht="23.4" customHeight="1" x14ac:dyDescent="0.3">
      <c r="A12" s="7"/>
      <c r="B12" s="165" t="s">
        <v>123</v>
      </c>
      <c r="C12" s="165"/>
      <c r="D12" s="165"/>
      <c r="E12" s="14"/>
      <c r="F12" s="166">
        <v>20000</v>
      </c>
      <c r="G12" s="166"/>
      <c r="H12" s="166"/>
      <c r="I12" s="15"/>
    </row>
    <row r="13" spans="1:9" ht="23.4" customHeight="1" x14ac:dyDescent="0.3">
      <c r="A13" s="7"/>
      <c r="B13" s="165" t="s">
        <v>126</v>
      </c>
      <c r="C13" s="165"/>
      <c r="D13" s="165"/>
      <c r="E13" s="14"/>
      <c r="F13" s="166">
        <v>60000</v>
      </c>
      <c r="G13" s="166"/>
      <c r="H13" s="166"/>
      <c r="I13" s="15"/>
    </row>
    <row r="14" spans="1:9" ht="23.4" customHeight="1" x14ac:dyDescent="0.3">
      <c r="A14" s="7"/>
      <c r="B14" s="168"/>
      <c r="C14" s="168"/>
      <c r="D14" s="168"/>
      <c r="E14" s="14"/>
      <c r="F14" s="166"/>
      <c r="G14" s="166"/>
      <c r="H14" s="166"/>
      <c r="I14" s="15"/>
    </row>
    <row r="15" spans="1:9" ht="10.8" customHeight="1" x14ac:dyDescent="0.3">
      <c r="A15" s="5">
        <v>67</v>
      </c>
      <c r="B15" s="197" t="s">
        <v>6</v>
      </c>
      <c r="C15" s="198"/>
      <c r="D15" s="199"/>
      <c r="E15" s="6"/>
      <c r="F15" s="16">
        <v>563180</v>
      </c>
      <c r="G15" s="16"/>
      <c r="H15" s="16"/>
      <c r="I15" s="17"/>
    </row>
    <row r="16" spans="1:9" ht="10.8" customHeight="1" x14ac:dyDescent="0.3">
      <c r="A16" s="5"/>
      <c r="B16" s="167"/>
      <c r="C16" s="169" t="s">
        <v>131</v>
      </c>
      <c r="D16" s="170"/>
      <c r="E16" s="171"/>
      <c r="F16" s="20">
        <v>257000</v>
      </c>
      <c r="G16" s="20"/>
      <c r="H16" s="20"/>
      <c r="I16" s="21"/>
    </row>
    <row r="17" spans="1:11" x14ac:dyDescent="0.3">
      <c r="A17" s="18"/>
      <c r="B17" s="177" t="s">
        <v>7</v>
      </c>
      <c r="C17" s="195"/>
      <c r="D17" s="196"/>
      <c r="E17" s="19"/>
      <c r="F17" s="20">
        <f>F15+F16</f>
        <v>820180</v>
      </c>
      <c r="G17" s="20"/>
      <c r="H17" s="20">
        <f>H5+H10+H15</f>
        <v>0</v>
      </c>
      <c r="I17" s="21"/>
    </row>
    <row r="18" spans="1:11" x14ac:dyDescent="0.3">
      <c r="A18" s="18"/>
      <c r="B18" s="70"/>
      <c r="C18" s="71"/>
      <c r="D18" s="72"/>
      <c r="E18" s="19"/>
      <c r="F18" s="20"/>
      <c r="G18" s="20"/>
      <c r="H18" s="20"/>
      <c r="I18" s="21"/>
    </row>
    <row r="19" spans="1:11" ht="40.200000000000003" x14ac:dyDescent="0.3">
      <c r="A19" s="18"/>
      <c r="B19" s="177" t="s">
        <v>100</v>
      </c>
      <c r="C19" s="178"/>
      <c r="D19" s="179"/>
      <c r="E19" s="20" t="s">
        <v>73</v>
      </c>
      <c r="F19" s="94" t="s">
        <v>74</v>
      </c>
      <c r="G19" s="94" t="s">
        <v>76</v>
      </c>
      <c r="H19" s="94" t="s">
        <v>75</v>
      </c>
      <c r="I19" s="21"/>
    </row>
    <row r="20" spans="1:11" ht="24.9" customHeight="1" x14ac:dyDescent="0.3">
      <c r="A20" s="18"/>
      <c r="B20" s="177"/>
      <c r="C20" s="178"/>
      <c r="D20" s="179"/>
      <c r="E20" s="20"/>
      <c r="F20" s="20"/>
      <c r="G20" s="20"/>
      <c r="H20" s="20"/>
      <c r="I20" s="21"/>
    </row>
    <row r="21" spans="1:11" ht="39" customHeight="1" x14ac:dyDescent="0.3">
      <c r="A21" s="18"/>
      <c r="B21" s="177"/>
      <c r="C21" s="178"/>
      <c r="D21" s="179"/>
      <c r="E21" s="19"/>
      <c r="F21" s="20"/>
      <c r="G21" s="20"/>
      <c r="H21" s="20"/>
      <c r="I21" s="21"/>
    </row>
    <row r="22" spans="1:11" x14ac:dyDescent="0.3">
      <c r="A22" s="18"/>
      <c r="B22" s="177"/>
      <c r="C22" s="178"/>
      <c r="D22" s="179"/>
      <c r="E22" s="22"/>
      <c r="F22" s="17"/>
      <c r="G22" s="17"/>
      <c r="H22" s="17"/>
      <c r="I22" s="17"/>
    </row>
    <row r="23" spans="1:11" ht="15" thickBot="1" x14ac:dyDescent="0.35">
      <c r="A23" s="18"/>
      <c r="B23" s="209"/>
      <c r="C23" s="195"/>
      <c r="D23" s="210"/>
      <c r="E23" s="48"/>
      <c r="F23" s="21"/>
      <c r="G23" s="21"/>
      <c r="H23" s="17"/>
      <c r="I23" s="17"/>
    </row>
    <row r="24" spans="1:11" ht="36.6" x14ac:dyDescent="0.3">
      <c r="A24" s="23" t="s">
        <v>8</v>
      </c>
      <c r="B24" s="24" t="s">
        <v>9</v>
      </c>
      <c r="C24" s="49" t="s">
        <v>132</v>
      </c>
      <c r="D24" s="50" t="s">
        <v>71</v>
      </c>
      <c r="E24" s="51" t="s">
        <v>10</v>
      </c>
      <c r="F24" s="51" t="s">
        <v>11</v>
      </c>
      <c r="G24" s="52" t="s">
        <v>99</v>
      </c>
      <c r="H24" s="47" t="s">
        <v>119</v>
      </c>
      <c r="I24" s="25" t="s">
        <v>121</v>
      </c>
    </row>
    <row r="25" spans="1:11" ht="26.4" x14ac:dyDescent="0.3">
      <c r="A25" s="26">
        <v>31</v>
      </c>
      <c r="B25" s="27" t="s">
        <v>12</v>
      </c>
      <c r="C25" s="53">
        <v>665900</v>
      </c>
      <c r="D25" s="28"/>
      <c r="E25" s="28"/>
      <c r="F25" s="29">
        <v>0</v>
      </c>
      <c r="G25" s="54"/>
      <c r="H25" s="30"/>
      <c r="I25" s="30"/>
    </row>
    <row r="26" spans="1:11" ht="25.8" customHeight="1" x14ac:dyDescent="0.3">
      <c r="A26" s="146">
        <v>311</v>
      </c>
      <c r="B26" s="147" t="s">
        <v>13</v>
      </c>
      <c r="C26" s="148"/>
      <c r="D26" s="149"/>
      <c r="E26" s="150"/>
      <c r="F26" s="149">
        <v>0</v>
      </c>
      <c r="G26" s="151"/>
      <c r="H26" s="152"/>
      <c r="I26" s="152"/>
      <c r="K26" s="69"/>
    </row>
    <row r="27" spans="1:11" ht="25.8" customHeight="1" x14ac:dyDescent="0.3">
      <c r="A27" s="31">
        <v>31111</v>
      </c>
      <c r="B27" s="41" t="s">
        <v>107</v>
      </c>
      <c r="C27" s="57">
        <v>564610</v>
      </c>
      <c r="D27" s="42"/>
      <c r="E27" s="145"/>
      <c r="F27" s="42"/>
      <c r="G27" s="58"/>
      <c r="H27" s="44"/>
      <c r="I27" s="44"/>
      <c r="K27" s="69"/>
    </row>
    <row r="28" spans="1:11" ht="25.8" customHeight="1" x14ac:dyDescent="0.3">
      <c r="A28" s="31">
        <v>31112</v>
      </c>
      <c r="B28" s="41" t="s">
        <v>108</v>
      </c>
      <c r="C28" s="57"/>
      <c r="D28" s="42"/>
      <c r="E28" s="145"/>
      <c r="F28" s="42"/>
      <c r="G28" s="58"/>
      <c r="H28" s="44"/>
      <c r="I28" s="44"/>
      <c r="K28" s="69"/>
    </row>
    <row r="29" spans="1:11" ht="25.8" customHeight="1" x14ac:dyDescent="0.3">
      <c r="A29" s="31">
        <v>31113</v>
      </c>
      <c r="B29" s="41" t="s">
        <v>109</v>
      </c>
      <c r="C29" s="57"/>
      <c r="D29" s="42"/>
      <c r="E29" s="145"/>
      <c r="F29" s="42"/>
      <c r="G29" s="58"/>
      <c r="H29" s="44"/>
      <c r="I29" s="44"/>
      <c r="K29" s="69"/>
    </row>
    <row r="30" spans="1:11" ht="26.4" x14ac:dyDescent="0.3">
      <c r="A30" s="77">
        <v>312</v>
      </c>
      <c r="B30" s="147" t="s">
        <v>14</v>
      </c>
      <c r="C30" s="148"/>
      <c r="D30" s="149"/>
      <c r="E30" s="149"/>
      <c r="F30" s="149">
        <v>0</v>
      </c>
      <c r="G30" s="151"/>
      <c r="H30" s="152"/>
      <c r="I30" s="152"/>
      <c r="K30" s="69"/>
    </row>
    <row r="31" spans="1:11" x14ac:dyDescent="0.3">
      <c r="A31" s="32">
        <v>31212</v>
      </c>
      <c r="B31" s="41" t="s">
        <v>110</v>
      </c>
      <c r="C31" s="57"/>
      <c r="D31" s="42"/>
      <c r="E31" s="42"/>
      <c r="F31" s="42"/>
      <c r="G31" s="58"/>
      <c r="H31" s="44"/>
      <c r="I31" s="44"/>
      <c r="K31" s="69"/>
    </row>
    <row r="32" spans="1:11" x14ac:dyDescent="0.3">
      <c r="A32" s="32">
        <v>31213</v>
      </c>
      <c r="B32" s="41" t="s">
        <v>111</v>
      </c>
      <c r="C32" s="57"/>
      <c r="D32" s="42"/>
      <c r="E32" s="42"/>
      <c r="F32" s="42"/>
      <c r="G32" s="58"/>
      <c r="H32" s="44"/>
      <c r="I32" s="44"/>
      <c r="K32" s="69"/>
    </row>
    <row r="33" spans="1:11" ht="52.8" x14ac:dyDescent="0.3">
      <c r="A33" s="32">
        <v>31215</v>
      </c>
      <c r="B33" s="41" t="s">
        <v>112</v>
      </c>
      <c r="C33" s="57"/>
      <c r="D33" s="42"/>
      <c r="E33" s="42"/>
      <c r="F33" s="42"/>
      <c r="G33" s="58"/>
      <c r="H33" s="44"/>
      <c r="I33" s="44"/>
      <c r="K33" s="69"/>
    </row>
    <row r="34" spans="1:11" ht="26.4" x14ac:dyDescent="0.3">
      <c r="A34" s="32">
        <v>31216</v>
      </c>
      <c r="B34" s="41" t="s">
        <v>113</v>
      </c>
      <c r="C34" s="57"/>
      <c r="D34" s="42"/>
      <c r="E34" s="42"/>
      <c r="F34" s="42"/>
      <c r="G34" s="58"/>
      <c r="H34" s="44"/>
      <c r="I34" s="44"/>
      <c r="K34" s="69"/>
    </row>
    <row r="35" spans="1:11" ht="52.8" x14ac:dyDescent="0.3">
      <c r="A35" s="32">
        <v>31219</v>
      </c>
      <c r="B35" s="41" t="s">
        <v>114</v>
      </c>
      <c r="C35" s="57">
        <v>14070</v>
      </c>
      <c r="D35" s="42"/>
      <c r="E35" s="42"/>
      <c r="F35" s="42"/>
      <c r="G35" s="58"/>
      <c r="H35" s="44"/>
      <c r="I35" s="44"/>
      <c r="K35" s="69"/>
    </row>
    <row r="36" spans="1:11" ht="26.4" x14ac:dyDescent="0.3">
      <c r="A36" s="77">
        <v>313</v>
      </c>
      <c r="B36" s="153" t="s">
        <v>15</v>
      </c>
      <c r="C36" s="148">
        <f>C37+C38</f>
        <v>87220</v>
      </c>
      <c r="D36" s="149"/>
      <c r="E36" s="149"/>
      <c r="F36" s="149">
        <v>0</v>
      </c>
      <c r="G36" s="151"/>
      <c r="H36" s="152"/>
      <c r="I36" s="152"/>
      <c r="J36" s="69"/>
      <c r="K36" s="69"/>
    </row>
    <row r="37" spans="1:11" ht="39.6" x14ac:dyDescent="0.3">
      <c r="A37" s="32">
        <v>3131</v>
      </c>
      <c r="B37" s="85" t="s">
        <v>115</v>
      </c>
      <c r="C37" s="57"/>
      <c r="D37" s="42"/>
      <c r="E37" s="42"/>
      <c r="F37" s="42"/>
      <c r="G37" s="58"/>
      <c r="H37" s="44"/>
      <c r="I37" s="44"/>
      <c r="J37" s="69"/>
      <c r="K37" s="69"/>
    </row>
    <row r="38" spans="1:11" ht="52.8" x14ac:dyDescent="0.3">
      <c r="A38" s="32">
        <v>3132</v>
      </c>
      <c r="B38" s="85" t="s">
        <v>116</v>
      </c>
      <c r="C38" s="57">
        <v>87220</v>
      </c>
      <c r="D38" s="42"/>
      <c r="E38" s="42"/>
      <c r="F38" s="42"/>
      <c r="G38" s="58"/>
      <c r="H38" s="44"/>
      <c r="I38" s="44"/>
      <c r="J38" s="69"/>
      <c r="K38" s="69"/>
    </row>
    <row r="39" spans="1:11" ht="26.4" x14ac:dyDescent="0.3">
      <c r="A39" s="33">
        <v>32</v>
      </c>
      <c r="B39" s="34" t="s">
        <v>16</v>
      </c>
      <c r="C39" s="55">
        <f>C40+C45+C59+C75</f>
        <v>154015</v>
      </c>
      <c r="D39" s="35"/>
      <c r="E39" s="36">
        <v>0</v>
      </c>
      <c r="F39" s="36"/>
      <c r="G39" s="56"/>
      <c r="H39" s="37"/>
      <c r="I39" s="37"/>
    </row>
    <row r="40" spans="1:11" ht="39.6" x14ac:dyDescent="0.3">
      <c r="A40" s="81">
        <v>321</v>
      </c>
      <c r="B40" s="82" t="s">
        <v>72</v>
      </c>
      <c r="C40" s="78">
        <f>C41+C42+C43+C44</f>
        <v>28850</v>
      </c>
      <c r="D40" s="79">
        <f t="shared" ref="D40:D44" si="0">E40+F40+G40</f>
        <v>0</v>
      </c>
      <c r="E40" s="83">
        <v>0</v>
      </c>
      <c r="F40" s="83"/>
      <c r="G40" s="84"/>
      <c r="H40" s="83"/>
      <c r="I40" s="83"/>
    </row>
    <row r="41" spans="1:11" ht="26.4" x14ac:dyDescent="0.3">
      <c r="A41" s="38">
        <v>3211</v>
      </c>
      <c r="B41" s="67" t="s">
        <v>17</v>
      </c>
      <c r="C41" s="62">
        <v>850</v>
      </c>
      <c r="D41" s="63"/>
      <c r="E41" s="43">
        <v>0</v>
      </c>
      <c r="F41" s="63"/>
      <c r="G41" s="64"/>
      <c r="H41" s="63"/>
      <c r="I41" s="63"/>
    </row>
    <row r="42" spans="1:11" ht="26.4" x14ac:dyDescent="0.3">
      <c r="A42" s="38">
        <v>3212</v>
      </c>
      <c r="B42" s="67" t="s">
        <v>106</v>
      </c>
      <c r="C42" s="62">
        <v>25000</v>
      </c>
      <c r="D42" s="95"/>
      <c r="E42" s="43">
        <v>0</v>
      </c>
      <c r="F42" s="63">
        <v>0</v>
      </c>
      <c r="G42" s="65"/>
      <c r="H42" s="63"/>
      <c r="I42" s="63"/>
    </row>
    <row r="43" spans="1:11" ht="39.6" x14ac:dyDescent="0.3">
      <c r="A43" s="39">
        <v>3213</v>
      </c>
      <c r="B43" s="68" t="s">
        <v>127</v>
      </c>
      <c r="C43" s="62">
        <v>3000</v>
      </c>
      <c r="D43" s="63">
        <f t="shared" si="0"/>
        <v>0</v>
      </c>
      <c r="E43" s="43">
        <v>0</v>
      </c>
      <c r="F43" s="43">
        <v>0</v>
      </c>
      <c r="G43" s="64">
        <v>0</v>
      </c>
      <c r="H43" s="43">
        <v>0</v>
      </c>
      <c r="I43" s="43">
        <v>0</v>
      </c>
    </row>
    <row r="44" spans="1:11" ht="26.4" x14ac:dyDescent="0.3">
      <c r="A44" s="38">
        <v>3214</v>
      </c>
      <c r="B44" s="67" t="s">
        <v>18</v>
      </c>
      <c r="C44" s="62"/>
      <c r="D44" s="63">
        <f t="shared" si="0"/>
        <v>0</v>
      </c>
      <c r="E44" s="43">
        <v>0</v>
      </c>
      <c r="F44" s="43">
        <v>0</v>
      </c>
      <c r="G44" s="66">
        <v>0</v>
      </c>
      <c r="H44" s="43">
        <v>0</v>
      </c>
      <c r="I44" s="43">
        <v>0</v>
      </c>
    </row>
    <row r="45" spans="1:11" ht="26.4" x14ac:dyDescent="0.3">
      <c r="A45" s="81">
        <v>322</v>
      </c>
      <c r="B45" s="82" t="s">
        <v>19</v>
      </c>
      <c r="C45" s="78">
        <f>C46+C51+C52+C56+C57+C58</f>
        <v>86000</v>
      </c>
      <c r="D45" s="79"/>
      <c r="E45" s="83">
        <v>0</v>
      </c>
      <c r="F45" s="83"/>
      <c r="G45" s="84"/>
      <c r="H45" s="83"/>
      <c r="I45" s="83"/>
    </row>
    <row r="46" spans="1:11" ht="39.6" x14ac:dyDescent="0.3">
      <c r="A46" s="74">
        <v>3221</v>
      </c>
      <c r="B46" s="67" t="s">
        <v>20</v>
      </c>
      <c r="C46" s="62">
        <v>10000</v>
      </c>
      <c r="D46" s="63"/>
      <c r="E46" s="43">
        <v>0</v>
      </c>
      <c r="F46" s="63"/>
      <c r="G46" s="66"/>
      <c r="H46" s="63"/>
      <c r="I46" s="63"/>
    </row>
    <row r="47" spans="1:11" ht="26.4" x14ac:dyDescent="0.3">
      <c r="A47" s="40"/>
      <c r="B47" s="86" t="s">
        <v>21</v>
      </c>
      <c r="C47" s="87"/>
      <c r="D47" s="88"/>
      <c r="E47" s="89">
        <v>0</v>
      </c>
      <c r="F47" s="88"/>
      <c r="G47" s="90"/>
      <c r="H47" s="88"/>
      <c r="I47" s="88"/>
    </row>
    <row r="48" spans="1:11" ht="26.4" x14ac:dyDescent="0.3">
      <c r="A48" s="40"/>
      <c r="B48" s="86" t="s">
        <v>22</v>
      </c>
      <c r="C48" s="87"/>
      <c r="D48" s="88"/>
      <c r="E48" s="91">
        <v>0</v>
      </c>
      <c r="F48" s="88"/>
      <c r="G48" s="90"/>
      <c r="H48" s="88"/>
      <c r="I48" s="88"/>
    </row>
    <row r="49" spans="1:10" ht="26.4" x14ac:dyDescent="0.3">
      <c r="A49" s="40"/>
      <c r="B49" s="86" t="s">
        <v>23</v>
      </c>
      <c r="C49" s="87"/>
      <c r="D49" s="88"/>
      <c r="E49" s="91">
        <v>0</v>
      </c>
      <c r="F49" s="88"/>
      <c r="G49" s="90"/>
      <c r="H49" s="88"/>
      <c r="I49" s="88"/>
    </row>
    <row r="50" spans="1:10" ht="26.4" x14ac:dyDescent="0.3">
      <c r="A50" s="40"/>
      <c r="B50" s="92" t="s">
        <v>24</v>
      </c>
      <c r="C50" s="87"/>
      <c r="D50" s="88"/>
      <c r="E50" s="91">
        <v>0</v>
      </c>
      <c r="F50" s="88"/>
      <c r="G50" s="90">
        <v>0</v>
      </c>
      <c r="H50" s="88"/>
      <c r="I50" s="88"/>
    </row>
    <row r="51" spans="1:10" ht="26.4" x14ac:dyDescent="0.3">
      <c r="A51" s="74">
        <v>3222</v>
      </c>
      <c r="B51" s="67" t="s">
        <v>25</v>
      </c>
      <c r="C51" s="62">
        <v>50000</v>
      </c>
      <c r="D51" s="63"/>
      <c r="E51" s="43">
        <v>0</v>
      </c>
      <c r="F51" s="63"/>
      <c r="G51" s="66">
        <v>0</v>
      </c>
      <c r="H51" s="63"/>
      <c r="I51" s="63"/>
    </row>
    <row r="52" spans="1:10" x14ac:dyDescent="0.3">
      <c r="A52" s="74">
        <v>3223</v>
      </c>
      <c r="B52" s="67" t="s">
        <v>26</v>
      </c>
      <c r="C52" s="62">
        <v>20000</v>
      </c>
      <c r="D52" s="63"/>
      <c r="E52" s="43">
        <v>0</v>
      </c>
      <c r="F52" s="63"/>
      <c r="G52" s="66"/>
      <c r="H52" s="63"/>
      <c r="I52" s="63"/>
      <c r="J52" s="69"/>
    </row>
    <row r="53" spans="1:10" ht="26.4" x14ac:dyDescent="0.3">
      <c r="A53" s="40"/>
      <c r="B53" s="86" t="s">
        <v>27</v>
      </c>
      <c r="C53" s="87"/>
      <c r="D53" s="88"/>
      <c r="E53" s="91">
        <v>0</v>
      </c>
      <c r="F53" s="88"/>
      <c r="G53" s="90">
        <v>0</v>
      </c>
      <c r="H53" s="88">
        <v>0</v>
      </c>
      <c r="I53" s="88">
        <v>0</v>
      </c>
    </row>
    <row r="54" spans="1:10" x14ac:dyDescent="0.3">
      <c r="A54" s="40"/>
      <c r="B54" s="86" t="s">
        <v>28</v>
      </c>
      <c r="C54" s="87">
        <v>2000</v>
      </c>
      <c r="D54" s="88"/>
      <c r="E54" s="91">
        <v>0</v>
      </c>
      <c r="F54" s="88"/>
      <c r="G54" s="90">
        <v>0</v>
      </c>
      <c r="H54" s="88"/>
      <c r="I54" s="88"/>
    </row>
    <row r="55" spans="1:10" ht="26.4" x14ac:dyDescent="0.3">
      <c r="A55" s="40"/>
      <c r="B55" s="86" t="s">
        <v>29</v>
      </c>
      <c r="C55" s="87">
        <v>18000</v>
      </c>
      <c r="D55" s="88"/>
      <c r="E55" s="91">
        <v>0</v>
      </c>
      <c r="F55" s="88"/>
      <c r="G55" s="90"/>
      <c r="H55" s="88"/>
      <c r="I55" s="88"/>
    </row>
    <row r="56" spans="1:10" ht="52.8" x14ac:dyDescent="0.3">
      <c r="A56" s="74">
        <v>3224</v>
      </c>
      <c r="B56" s="67" t="s">
        <v>30</v>
      </c>
      <c r="C56" s="62"/>
      <c r="D56" s="63"/>
      <c r="E56" s="43">
        <v>0</v>
      </c>
      <c r="F56" s="63"/>
      <c r="G56" s="66">
        <v>0</v>
      </c>
      <c r="H56" s="63"/>
      <c r="I56" s="63"/>
    </row>
    <row r="57" spans="1:10" ht="26.4" x14ac:dyDescent="0.3">
      <c r="A57" s="74">
        <v>3225</v>
      </c>
      <c r="B57" s="67" t="s">
        <v>31</v>
      </c>
      <c r="C57" s="62">
        <v>5000</v>
      </c>
      <c r="D57" s="73"/>
      <c r="E57" s="43">
        <v>0</v>
      </c>
      <c r="F57" s="73"/>
      <c r="G57" s="66">
        <v>0</v>
      </c>
      <c r="H57" s="73"/>
      <c r="I57" s="73"/>
    </row>
    <row r="58" spans="1:10" ht="39.6" x14ac:dyDescent="0.3">
      <c r="A58" s="74">
        <v>3227</v>
      </c>
      <c r="B58" s="67" t="s">
        <v>32</v>
      </c>
      <c r="C58" s="62">
        <v>1000</v>
      </c>
      <c r="D58" s="73"/>
      <c r="E58" s="43">
        <v>0</v>
      </c>
      <c r="F58" s="73"/>
      <c r="G58" s="66">
        <v>0</v>
      </c>
      <c r="H58" s="73"/>
      <c r="I58" s="73"/>
    </row>
    <row r="59" spans="1:10" ht="26.4" x14ac:dyDescent="0.3">
      <c r="A59" s="77">
        <v>323</v>
      </c>
      <c r="B59" s="82" t="s">
        <v>33</v>
      </c>
      <c r="C59" s="78">
        <f>C60+C63+C64+C65+C66+C69+C70+C71</f>
        <v>27565</v>
      </c>
      <c r="D59" s="79"/>
      <c r="E59" s="83">
        <v>0</v>
      </c>
      <c r="F59" s="79"/>
      <c r="G59" s="80"/>
      <c r="H59" s="79"/>
      <c r="I59" s="79"/>
    </row>
    <row r="60" spans="1:10" ht="39.6" x14ac:dyDescent="0.3">
      <c r="A60" s="74">
        <v>3231</v>
      </c>
      <c r="B60" s="67" t="s">
        <v>34</v>
      </c>
      <c r="C60" s="62">
        <v>2700</v>
      </c>
      <c r="D60" s="63"/>
      <c r="E60" s="43">
        <v>0</v>
      </c>
      <c r="F60" s="63"/>
      <c r="G60" s="64"/>
      <c r="H60" s="63"/>
      <c r="I60" s="63"/>
    </row>
    <row r="61" spans="1:10" x14ac:dyDescent="0.3">
      <c r="A61" s="40"/>
      <c r="B61" s="86" t="s">
        <v>35</v>
      </c>
      <c r="C61" s="87"/>
      <c r="D61" s="88"/>
      <c r="E61" s="91">
        <v>0</v>
      </c>
      <c r="F61" s="88"/>
      <c r="G61" s="93">
        <v>0</v>
      </c>
      <c r="H61" s="88"/>
      <c r="I61" s="88"/>
    </row>
    <row r="62" spans="1:10" x14ac:dyDescent="0.3">
      <c r="A62" s="40"/>
      <c r="B62" s="86" t="s">
        <v>36</v>
      </c>
      <c r="C62" s="87"/>
      <c r="D62" s="88"/>
      <c r="E62" s="91">
        <v>0</v>
      </c>
      <c r="F62" s="88"/>
      <c r="G62" s="93"/>
      <c r="H62" s="88"/>
      <c r="I62" s="88"/>
    </row>
    <row r="63" spans="1:10" ht="39.6" x14ac:dyDescent="0.3">
      <c r="A63" s="74">
        <v>3232</v>
      </c>
      <c r="B63" s="67" t="s">
        <v>37</v>
      </c>
      <c r="C63" s="62">
        <v>5000</v>
      </c>
      <c r="D63" s="63"/>
      <c r="E63" s="43">
        <v>0</v>
      </c>
      <c r="F63" s="63"/>
      <c r="G63" s="64">
        <v>0</v>
      </c>
      <c r="H63" s="63"/>
      <c r="I63" s="63"/>
    </row>
    <row r="64" spans="1:10" ht="39.6" x14ac:dyDescent="0.3">
      <c r="A64" s="74">
        <v>3233</v>
      </c>
      <c r="B64" s="67" t="s">
        <v>38</v>
      </c>
      <c r="C64" s="62">
        <v>0</v>
      </c>
      <c r="D64" s="63"/>
      <c r="E64" s="43">
        <v>0</v>
      </c>
      <c r="F64" s="63">
        <v>0</v>
      </c>
      <c r="G64" s="64"/>
      <c r="H64" s="63"/>
      <c r="I64" s="63"/>
    </row>
    <row r="65" spans="1:9" ht="26.4" x14ac:dyDescent="0.3">
      <c r="A65" s="74">
        <v>3234</v>
      </c>
      <c r="B65" s="67" t="s">
        <v>39</v>
      </c>
      <c r="C65" s="62">
        <v>5000</v>
      </c>
      <c r="D65" s="63">
        <v>0</v>
      </c>
      <c r="E65" s="43">
        <v>0</v>
      </c>
      <c r="F65" s="63">
        <v>0</v>
      </c>
      <c r="G65" s="64">
        <v>0</v>
      </c>
      <c r="H65" s="63">
        <v>0</v>
      </c>
      <c r="I65" s="63">
        <v>0</v>
      </c>
    </row>
    <row r="66" spans="1:9" ht="26.4" x14ac:dyDescent="0.3">
      <c r="A66" s="74">
        <v>3236</v>
      </c>
      <c r="B66" s="67" t="s">
        <v>40</v>
      </c>
      <c r="C66" s="62">
        <v>5000</v>
      </c>
      <c r="D66" s="63"/>
      <c r="E66" s="43">
        <v>0</v>
      </c>
      <c r="F66" s="63"/>
      <c r="G66" s="64"/>
      <c r="H66" s="63"/>
      <c r="I66" s="63"/>
    </row>
    <row r="67" spans="1:9" ht="26.4" x14ac:dyDescent="0.3">
      <c r="A67" s="40"/>
      <c r="B67" s="86" t="s">
        <v>41</v>
      </c>
      <c r="C67" s="87"/>
      <c r="D67" s="88"/>
      <c r="E67" s="91">
        <v>0</v>
      </c>
      <c r="F67" s="88"/>
      <c r="G67" s="93"/>
      <c r="H67" s="88"/>
      <c r="I67" s="88"/>
    </row>
    <row r="68" spans="1:9" ht="26.4" x14ac:dyDescent="0.3">
      <c r="A68" s="40"/>
      <c r="B68" s="86" t="s">
        <v>42</v>
      </c>
      <c r="C68" s="87"/>
      <c r="D68" s="88"/>
      <c r="E68" s="91">
        <v>0</v>
      </c>
      <c r="F68" s="88"/>
      <c r="G68" s="93">
        <v>0</v>
      </c>
      <c r="H68" s="88"/>
      <c r="I68" s="88"/>
    </row>
    <row r="69" spans="1:9" ht="26.4" x14ac:dyDescent="0.3">
      <c r="A69" s="74">
        <v>3237</v>
      </c>
      <c r="B69" s="67" t="s">
        <v>43</v>
      </c>
      <c r="C69" s="62">
        <v>4165</v>
      </c>
      <c r="D69" s="63"/>
      <c r="E69" s="43">
        <v>0</v>
      </c>
      <c r="F69" s="63"/>
      <c r="G69" s="64">
        <v>0</v>
      </c>
      <c r="H69" s="63"/>
      <c r="I69" s="63"/>
    </row>
    <row r="70" spans="1:9" ht="26.4" x14ac:dyDescent="0.3">
      <c r="A70" s="74">
        <v>3238</v>
      </c>
      <c r="B70" s="67" t="s">
        <v>44</v>
      </c>
      <c r="C70" s="62">
        <v>700</v>
      </c>
      <c r="D70" s="63"/>
      <c r="E70" s="43">
        <v>0</v>
      </c>
      <c r="F70" s="63"/>
      <c r="G70" s="64">
        <v>0</v>
      </c>
      <c r="H70" s="63"/>
      <c r="I70" s="63"/>
    </row>
    <row r="71" spans="1:9" x14ac:dyDescent="0.3">
      <c r="A71" s="76">
        <v>3239</v>
      </c>
      <c r="B71" s="67" t="s">
        <v>45</v>
      </c>
      <c r="C71" s="62">
        <v>5000</v>
      </c>
      <c r="D71" s="63"/>
      <c r="E71" s="43">
        <v>0</v>
      </c>
      <c r="F71" s="63"/>
      <c r="G71" s="64">
        <v>0</v>
      </c>
      <c r="H71" s="63"/>
      <c r="I71" s="63">
        <f>I72+I73+I74</f>
        <v>0</v>
      </c>
    </row>
    <row r="72" spans="1:9" ht="26.4" x14ac:dyDescent="0.3">
      <c r="A72" s="75"/>
      <c r="B72" s="86" t="s">
        <v>46</v>
      </c>
      <c r="C72" s="87"/>
      <c r="D72" s="88"/>
      <c r="E72" s="91">
        <v>0</v>
      </c>
      <c r="F72" s="88"/>
      <c r="G72" s="93">
        <v>0</v>
      </c>
      <c r="H72" s="88"/>
      <c r="I72" s="88"/>
    </row>
    <row r="73" spans="1:9" x14ac:dyDescent="0.3">
      <c r="A73" s="75"/>
      <c r="B73" s="86" t="s">
        <v>47</v>
      </c>
      <c r="C73" s="87"/>
      <c r="D73" s="88"/>
      <c r="E73" s="91">
        <v>0</v>
      </c>
      <c r="F73" s="88"/>
      <c r="G73" s="93">
        <v>0</v>
      </c>
      <c r="H73" s="88"/>
      <c r="I73" s="88"/>
    </row>
    <row r="74" spans="1:9" x14ac:dyDescent="0.3">
      <c r="A74" s="75"/>
      <c r="B74" s="86" t="s">
        <v>48</v>
      </c>
      <c r="C74" s="87"/>
      <c r="D74" s="88"/>
      <c r="E74" s="91">
        <v>0</v>
      </c>
      <c r="F74" s="88"/>
      <c r="G74" s="93">
        <v>0</v>
      </c>
      <c r="H74" s="88"/>
      <c r="I74" s="88"/>
    </row>
    <row r="75" spans="1:9" ht="39.6" x14ac:dyDescent="0.3">
      <c r="A75" s="81">
        <v>329</v>
      </c>
      <c r="B75" s="82" t="s">
        <v>49</v>
      </c>
      <c r="C75" s="78">
        <f>C76+C77+C78+C79+C80+C81</f>
        <v>11600</v>
      </c>
      <c r="D75" s="79"/>
      <c r="E75" s="83">
        <v>0</v>
      </c>
      <c r="F75" s="83"/>
      <c r="G75" s="84"/>
      <c r="H75" s="83"/>
      <c r="I75" s="83"/>
    </row>
    <row r="76" spans="1:9" ht="39.6" x14ac:dyDescent="0.3">
      <c r="A76" s="74">
        <v>3291</v>
      </c>
      <c r="B76" s="67" t="s">
        <v>50</v>
      </c>
      <c r="C76" s="62">
        <v>1600</v>
      </c>
      <c r="D76" s="63"/>
      <c r="E76" s="43">
        <v>0</v>
      </c>
      <c r="F76" s="43"/>
      <c r="G76" s="66">
        <v>0</v>
      </c>
      <c r="H76" s="43"/>
      <c r="I76" s="43"/>
    </row>
    <row r="77" spans="1:9" ht="26.4" x14ac:dyDescent="0.3">
      <c r="A77" s="74">
        <v>3292</v>
      </c>
      <c r="B77" s="67" t="s">
        <v>51</v>
      </c>
      <c r="C77" s="62">
        <v>7000</v>
      </c>
      <c r="D77" s="63"/>
      <c r="E77" s="43">
        <v>0</v>
      </c>
      <c r="F77" s="63"/>
      <c r="G77" s="64"/>
      <c r="H77" s="63"/>
      <c r="I77" s="63"/>
    </row>
    <row r="78" spans="1:9" x14ac:dyDescent="0.3">
      <c r="A78" s="74">
        <v>3293</v>
      </c>
      <c r="B78" s="67" t="s">
        <v>52</v>
      </c>
      <c r="C78" s="62">
        <v>0</v>
      </c>
      <c r="D78" s="63"/>
      <c r="E78" s="43">
        <v>0</v>
      </c>
      <c r="F78" s="63"/>
      <c r="G78" s="64">
        <v>0</v>
      </c>
      <c r="H78" s="63"/>
      <c r="I78" s="63"/>
    </row>
    <row r="79" spans="1:9" ht="26.4" x14ac:dyDescent="0.3">
      <c r="A79" s="74">
        <v>3294</v>
      </c>
      <c r="B79" s="67" t="s">
        <v>102</v>
      </c>
      <c r="C79" s="62"/>
      <c r="D79" s="63"/>
      <c r="E79" s="43"/>
      <c r="F79" s="63"/>
      <c r="G79" s="64"/>
      <c r="H79" s="63"/>
      <c r="I79" s="63"/>
    </row>
    <row r="80" spans="1:9" ht="26.4" x14ac:dyDescent="0.3">
      <c r="A80" s="74">
        <v>3295</v>
      </c>
      <c r="B80" s="67" t="s">
        <v>103</v>
      </c>
      <c r="C80" s="62"/>
      <c r="D80" s="63"/>
      <c r="E80" s="43"/>
      <c r="F80" s="63"/>
      <c r="G80" s="64"/>
      <c r="H80" s="63"/>
      <c r="I80" s="63"/>
    </row>
    <row r="81" spans="1:9" ht="39.6" x14ac:dyDescent="0.3">
      <c r="A81" s="74">
        <v>3299</v>
      </c>
      <c r="B81" s="67" t="s">
        <v>49</v>
      </c>
      <c r="C81" s="62">
        <v>3000</v>
      </c>
      <c r="D81" s="63"/>
      <c r="E81" s="43">
        <v>0</v>
      </c>
      <c r="F81" s="63"/>
      <c r="G81" s="64"/>
      <c r="H81" s="63"/>
      <c r="I81" s="63"/>
    </row>
    <row r="82" spans="1:9" x14ac:dyDescent="0.3">
      <c r="A82" s="40"/>
      <c r="B82" s="86" t="s">
        <v>53</v>
      </c>
      <c r="C82" s="87"/>
      <c r="D82" s="88"/>
      <c r="E82" s="91">
        <v>0</v>
      </c>
      <c r="F82" s="88">
        <v>0</v>
      </c>
      <c r="G82" s="93"/>
      <c r="H82" s="88">
        <v>0</v>
      </c>
      <c r="I82" s="88">
        <v>0</v>
      </c>
    </row>
    <row r="83" spans="1:9" x14ac:dyDescent="0.3">
      <c r="A83" s="40"/>
      <c r="B83" s="86" t="s">
        <v>54</v>
      </c>
      <c r="C83" s="87"/>
      <c r="D83" s="88"/>
      <c r="E83" s="91">
        <v>0</v>
      </c>
      <c r="F83" s="88">
        <v>0</v>
      </c>
      <c r="G83" s="93"/>
      <c r="H83" s="88">
        <v>0</v>
      </c>
      <c r="I83" s="88">
        <v>0</v>
      </c>
    </row>
    <row r="84" spans="1:9" x14ac:dyDescent="0.3">
      <c r="A84" s="40"/>
      <c r="B84" s="86" t="s">
        <v>55</v>
      </c>
      <c r="C84" s="87"/>
      <c r="D84" s="88"/>
      <c r="E84" s="91">
        <v>0</v>
      </c>
      <c r="F84" s="88"/>
      <c r="G84" s="93">
        <v>0</v>
      </c>
      <c r="H84" s="88"/>
      <c r="I84" s="88"/>
    </row>
    <row r="85" spans="1:9" ht="26.4" x14ac:dyDescent="0.3">
      <c r="A85" s="81">
        <v>34</v>
      </c>
      <c r="B85" s="82" t="s">
        <v>56</v>
      </c>
      <c r="C85" s="78">
        <f>C86+C87</f>
        <v>265</v>
      </c>
      <c r="D85" s="79"/>
      <c r="E85" s="83">
        <v>0</v>
      </c>
      <c r="F85" s="79"/>
      <c r="G85" s="80">
        <f>G86+G87</f>
        <v>0</v>
      </c>
      <c r="H85" s="79"/>
      <c r="I85" s="79"/>
    </row>
    <row r="86" spans="1:9" ht="39.6" x14ac:dyDescent="0.3">
      <c r="A86" s="74">
        <v>343</v>
      </c>
      <c r="B86" s="67" t="s">
        <v>57</v>
      </c>
      <c r="C86" s="62">
        <v>0</v>
      </c>
      <c r="D86" s="63">
        <f t="shared" ref="D86" si="1">E86+F86+G86</f>
        <v>0</v>
      </c>
      <c r="E86" s="43">
        <v>0</v>
      </c>
      <c r="F86" s="63">
        <v>0</v>
      </c>
      <c r="G86" s="64">
        <v>0</v>
      </c>
      <c r="H86" s="63">
        <v>0</v>
      </c>
      <c r="I86" s="63">
        <v>0</v>
      </c>
    </row>
    <row r="87" spans="1:9" ht="52.8" x14ac:dyDescent="0.3">
      <c r="A87" s="74">
        <v>3431</v>
      </c>
      <c r="B87" s="67" t="s">
        <v>58</v>
      </c>
      <c r="C87" s="62">
        <v>265</v>
      </c>
      <c r="D87" s="63"/>
      <c r="E87" s="43">
        <v>0</v>
      </c>
      <c r="F87" s="63"/>
      <c r="G87" s="64">
        <v>0</v>
      </c>
      <c r="H87" s="63"/>
      <c r="I87" s="63"/>
    </row>
    <row r="88" spans="1:9" ht="52.8" x14ac:dyDescent="0.3">
      <c r="A88" s="172">
        <v>4</v>
      </c>
      <c r="B88" s="173" t="s">
        <v>62</v>
      </c>
      <c r="C88" s="55">
        <f>C89</f>
        <v>0</v>
      </c>
      <c r="D88" s="155"/>
      <c r="E88" s="35">
        <v>0</v>
      </c>
      <c r="F88" s="155">
        <v>0</v>
      </c>
      <c r="G88" s="174"/>
      <c r="H88" s="155">
        <v>0</v>
      </c>
      <c r="I88" s="155">
        <v>0</v>
      </c>
    </row>
    <row r="89" spans="1:9" ht="52.8" x14ac:dyDescent="0.3">
      <c r="A89" s="156">
        <v>42</v>
      </c>
      <c r="B89" s="175" t="s">
        <v>63</v>
      </c>
      <c r="C89" s="158">
        <f>C90</f>
        <v>0</v>
      </c>
      <c r="D89" s="176"/>
      <c r="E89" s="160">
        <v>0</v>
      </c>
      <c r="F89" s="176">
        <v>0</v>
      </c>
      <c r="G89" s="161"/>
      <c r="H89" s="176">
        <v>0</v>
      </c>
      <c r="I89" s="176">
        <v>0</v>
      </c>
    </row>
    <row r="90" spans="1:9" ht="26.4" x14ac:dyDescent="0.3">
      <c r="A90" s="74">
        <v>422</v>
      </c>
      <c r="B90" s="67" t="s">
        <v>64</v>
      </c>
      <c r="C90" s="62"/>
      <c r="D90" s="63">
        <v>0</v>
      </c>
      <c r="E90" s="43">
        <v>0</v>
      </c>
      <c r="F90" s="63">
        <v>0</v>
      </c>
      <c r="G90" s="64">
        <v>0</v>
      </c>
      <c r="H90" s="63">
        <v>0</v>
      </c>
      <c r="I90" s="63">
        <v>0</v>
      </c>
    </row>
    <row r="91" spans="1:9" ht="39.6" x14ac:dyDescent="0.3">
      <c r="A91" s="40">
        <v>42211</v>
      </c>
      <c r="B91" s="41" t="s">
        <v>65</v>
      </c>
      <c r="C91" s="42"/>
      <c r="D91" s="42">
        <v>0</v>
      </c>
      <c r="E91" s="154">
        <v>0</v>
      </c>
      <c r="F91" s="42">
        <v>0</v>
      </c>
      <c r="G91" s="58">
        <v>0</v>
      </c>
      <c r="H91" s="42">
        <v>0</v>
      </c>
      <c r="I91" s="42">
        <v>0</v>
      </c>
    </row>
    <row r="92" spans="1:9" ht="26.4" x14ac:dyDescent="0.3">
      <c r="A92" s="40">
        <v>42212</v>
      </c>
      <c r="B92" s="41" t="s">
        <v>117</v>
      </c>
      <c r="C92" s="42"/>
      <c r="D92" s="42">
        <v>0</v>
      </c>
      <c r="E92" s="154">
        <v>0</v>
      </c>
      <c r="F92" s="42">
        <v>0</v>
      </c>
      <c r="G92" s="58"/>
      <c r="H92" s="42">
        <v>0</v>
      </c>
      <c r="I92" s="42">
        <v>0</v>
      </c>
    </row>
    <row r="93" spans="1:9" ht="26.4" x14ac:dyDescent="0.3">
      <c r="A93" s="74">
        <v>4222</v>
      </c>
      <c r="B93" s="67" t="s">
        <v>66</v>
      </c>
      <c r="C93" s="63">
        <v>0</v>
      </c>
      <c r="D93" s="63">
        <v>0</v>
      </c>
      <c r="E93" s="43">
        <v>0</v>
      </c>
      <c r="F93" s="63">
        <v>0</v>
      </c>
      <c r="G93" s="64">
        <v>0</v>
      </c>
      <c r="H93" s="63">
        <v>0</v>
      </c>
      <c r="I93" s="63">
        <v>0</v>
      </c>
    </row>
    <row r="94" spans="1:9" ht="39.6" x14ac:dyDescent="0.3">
      <c r="A94" s="74">
        <v>4223</v>
      </c>
      <c r="B94" s="67" t="s">
        <v>67</v>
      </c>
      <c r="C94" s="63"/>
      <c r="D94" s="63">
        <v>0</v>
      </c>
      <c r="E94" s="43">
        <v>0</v>
      </c>
      <c r="F94" s="63">
        <v>0</v>
      </c>
      <c r="G94" s="64">
        <v>0</v>
      </c>
      <c r="H94" s="63">
        <v>0</v>
      </c>
      <c r="I94" s="63">
        <v>0</v>
      </c>
    </row>
    <row r="95" spans="1:9" ht="52.8" x14ac:dyDescent="0.3">
      <c r="A95" s="74">
        <v>4227</v>
      </c>
      <c r="B95" s="67" t="s">
        <v>68</v>
      </c>
      <c r="C95" s="63"/>
      <c r="D95" s="63">
        <f>E95+F95+G95</f>
        <v>0</v>
      </c>
      <c r="E95" s="43">
        <v>0</v>
      </c>
      <c r="F95" s="63">
        <v>0</v>
      </c>
      <c r="G95" s="65">
        <v>0</v>
      </c>
      <c r="H95" s="63">
        <v>0</v>
      </c>
      <c r="I95" s="63">
        <v>0</v>
      </c>
    </row>
    <row r="96" spans="1:9" ht="52.8" x14ac:dyDescent="0.3">
      <c r="A96" s="156">
        <v>451</v>
      </c>
      <c r="B96" s="157" t="s">
        <v>69</v>
      </c>
      <c r="C96" s="159">
        <v>0</v>
      </c>
      <c r="D96" s="159">
        <v>0</v>
      </c>
      <c r="E96" s="160">
        <v>0</v>
      </c>
      <c r="F96" s="159">
        <v>0</v>
      </c>
      <c r="G96" s="161"/>
      <c r="H96" s="159">
        <v>0</v>
      </c>
      <c r="I96" s="159">
        <v>0</v>
      </c>
    </row>
    <row r="97" spans="1:9" x14ac:dyDescent="0.3">
      <c r="A97" s="207" t="s">
        <v>59</v>
      </c>
      <c r="B97" s="208"/>
      <c r="C97" s="59">
        <f>F17</f>
        <v>820180</v>
      </c>
      <c r="D97" s="45"/>
      <c r="E97" s="46">
        <v>0</v>
      </c>
      <c r="F97" s="46"/>
      <c r="G97" s="60"/>
      <c r="H97" s="46"/>
      <c r="I97" s="46"/>
    </row>
    <row r="98" spans="1:9" x14ac:dyDescent="0.3">
      <c r="A98" s="207" t="s">
        <v>60</v>
      </c>
      <c r="B98" s="208"/>
      <c r="C98" s="59">
        <f>C25+C39+C85+C88</f>
        <v>820180</v>
      </c>
      <c r="D98" s="45"/>
      <c r="E98" s="46">
        <v>0</v>
      </c>
      <c r="F98" s="46"/>
      <c r="G98" s="60"/>
      <c r="H98" s="46"/>
      <c r="I98" s="46"/>
    </row>
    <row r="99" spans="1:9" x14ac:dyDescent="0.3">
      <c r="A99" s="207" t="s">
        <v>61</v>
      </c>
      <c r="B99" s="208"/>
      <c r="C99" s="59">
        <f>C97-C98</f>
        <v>0</v>
      </c>
      <c r="D99" s="17"/>
      <c r="E99" s="17">
        <v>0</v>
      </c>
      <c r="F99" s="17"/>
      <c r="G99" s="61"/>
      <c r="H99" s="17"/>
      <c r="I99" s="17"/>
    </row>
  </sheetData>
  <mergeCells count="18">
    <mergeCell ref="A97:B97"/>
    <mergeCell ref="A98:B98"/>
    <mergeCell ref="A99:B99"/>
    <mergeCell ref="B22:D22"/>
    <mergeCell ref="B23:D23"/>
    <mergeCell ref="B19:D19"/>
    <mergeCell ref="B21:D21"/>
    <mergeCell ref="B20:D20"/>
    <mergeCell ref="A1:I1"/>
    <mergeCell ref="A2:C3"/>
    <mergeCell ref="D2:I3"/>
    <mergeCell ref="B4:D4"/>
    <mergeCell ref="B17:D17"/>
    <mergeCell ref="B5:D5"/>
    <mergeCell ref="B6:D6"/>
    <mergeCell ref="B10:D10"/>
    <mergeCell ref="B11:D11"/>
    <mergeCell ref="B15:D15"/>
  </mergeCells>
  <pageMargins left="0.7" right="0.7" top="0.75" bottom="0.75" header="0.3" footer="0.3"/>
  <pageSetup paperSize="9"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6EAE9-ADFF-420D-BF03-EF12A6E9F043}">
  <sheetPr>
    <pageSetUpPr fitToPage="1"/>
  </sheetPr>
  <dimension ref="A1:H10"/>
  <sheetViews>
    <sheetView topLeftCell="A4" workbookViewId="0">
      <selection activeCell="A10" sqref="A10"/>
    </sheetView>
  </sheetViews>
  <sheetFormatPr defaultRowHeight="14.4" x14ac:dyDescent="0.3"/>
  <cols>
    <col min="1" max="1" width="14.5546875" customWidth="1"/>
    <col min="2" max="2" width="12.88671875" customWidth="1"/>
    <col min="3" max="3" width="13" customWidth="1"/>
    <col min="4" max="4" width="16.109375" customWidth="1"/>
    <col min="5" max="5" width="15.6640625" customWidth="1"/>
    <col min="7" max="7" width="12.109375" customWidth="1"/>
    <col min="8" max="8" width="16.33203125" customWidth="1"/>
  </cols>
  <sheetData>
    <row r="1" spans="1:8" ht="15" thickBot="1" x14ac:dyDescent="0.35">
      <c r="A1" s="96" t="s">
        <v>77</v>
      </c>
      <c r="B1" s="214" t="s">
        <v>98</v>
      </c>
      <c r="C1" s="215"/>
      <c r="D1" s="215"/>
      <c r="E1" s="215"/>
      <c r="F1" s="215"/>
      <c r="G1" s="215"/>
      <c r="H1" s="216"/>
    </row>
    <row r="2" spans="1:8" ht="26.4" x14ac:dyDescent="0.3">
      <c r="A2" s="97" t="s">
        <v>78</v>
      </c>
      <c r="B2" s="217" t="s">
        <v>79</v>
      </c>
      <c r="C2" s="219" t="s">
        <v>80</v>
      </c>
      <c r="D2" s="219" t="s">
        <v>5</v>
      </c>
      <c r="E2" s="219" t="s">
        <v>81</v>
      </c>
      <c r="F2" s="221" t="s">
        <v>82</v>
      </c>
      <c r="G2" s="223" t="s">
        <v>83</v>
      </c>
      <c r="H2" s="223" t="s">
        <v>84</v>
      </c>
    </row>
    <row r="3" spans="1:8" ht="53.4" thickBot="1" x14ac:dyDescent="0.35">
      <c r="A3" s="98" t="s">
        <v>85</v>
      </c>
      <c r="B3" s="218"/>
      <c r="C3" s="220"/>
      <c r="D3" s="220" t="s">
        <v>5</v>
      </c>
      <c r="E3" s="220"/>
      <c r="F3" s="222"/>
      <c r="G3" s="224"/>
      <c r="H3" s="224"/>
    </row>
    <row r="4" spans="1:8" ht="27.6" x14ac:dyDescent="0.3">
      <c r="A4" s="99" t="s">
        <v>86</v>
      </c>
      <c r="B4" s="100"/>
      <c r="C4" s="101"/>
      <c r="D4" s="101"/>
      <c r="E4" s="102"/>
      <c r="F4" s="103">
        <v>0</v>
      </c>
      <c r="G4" s="104">
        <v>0</v>
      </c>
      <c r="H4" s="105">
        <v>0</v>
      </c>
    </row>
    <row r="5" spans="1:8" ht="124.2" x14ac:dyDescent="0.3">
      <c r="A5" s="106" t="s">
        <v>87</v>
      </c>
      <c r="B5" s="107"/>
      <c r="C5" s="108">
        <v>1092200</v>
      </c>
      <c r="D5" s="109"/>
      <c r="E5" s="109"/>
      <c r="F5" s="110"/>
      <c r="G5" s="111"/>
      <c r="H5" s="112">
        <v>0</v>
      </c>
    </row>
    <row r="6" spans="1:8" ht="69" x14ac:dyDescent="0.3">
      <c r="A6" s="113" t="s">
        <v>88</v>
      </c>
      <c r="B6" s="114"/>
      <c r="C6" s="109"/>
      <c r="D6" s="115">
        <v>426000</v>
      </c>
      <c r="F6" s="110"/>
      <c r="G6" s="116"/>
      <c r="H6" s="112">
        <v>0</v>
      </c>
    </row>
    <row r="7" spans="1:8" ht="82.8" x14ac:dyDescent="0.3">
      <c r="A7" s="117" t="s">
        <v>89</v>
      </c>
      <c r="B7" s="118"/>
      <c r="C7" s="119"/>
      <c r="D7" s="109"/>
      <c r="E7" s="108"/>
      <c r="F7" s="110"/>
      <c r="G7" s="111"/>
      <c r="H7" s="112">
        <v>0</v>
      </c>
    </row>
    <row r="8" spans="1:8" ht="41.4" x14ac:dyDescent="0.3">
      <c r="A8" s="117" t="s">
        <v>90</v>
      </c>
      <c r="B8" s="120"/>
      <c r="C8" s="108"/>
      <c r="D8" s="109"/>
      <c r="E8" s="108">
        <v>0</v>
      </c>
      <c r="F8" s="110"/>
      <c r="G8" s="111"/>
      <c r="H8" s="112">
        <v>0</v>
      </c>
    </row>
    <row r="9" spans="1:8" ht="27.6" x14ac:dyDescent="0.3">
      <c r="A9" s="117" t="s">
        <v>91</v>
      </c>
      <c r="B9" s="120"/>
      <c r="C9" s="108">
        <f>C5</f>
        <v>1092200</v>
      </c>
      <c r="D9" s="115">
        <f>D6</f>
        <v>426000</v>
      </c>
      <c r="E9" s="108">
        <f>E7</f>
        <v>0</v>
      </c>
      <c r="F9" s="112">
        <v>0</v>
      </c>
      <c r="G9" s="112">
        <v>0</v>
      </c>
      <c r="H9" s="112">
        <v>0</v>
      </c>
    </row>
    <row r="10" spans="1:8" ht="27.6" x14ac:dyDescent="0.3">
      <c r="A10" s="121" t="s">
        <v>120</v>
      </c>
      <c r="B10" s="211">
        <f>B9+C9+D9+E9</f>
        <v>1518200</v>
      </c>
      <c r="C10" s="212"/>
      <c r="D10" s="212"/>
      <c r="E10" s="212"/>
      <c r="F10" s="212"/>
      <c r="G10" s="212"/>
      <c r="H10" s="213"/>
    </row>
  </sheetData>
  <mergeCells count="9">
    <mergeCell ref="B10:H10"/>
    <mergeCell ref="B1:H1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scale="7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7CC5D-FBD6-407F-8ECA-46C5CFA0BADE}">
  <sheetPr>
    <pageSetUpPr fitToPage="1"/>
  </sheetPr>
  <dimension ref="A1:K11"/>
  <sheetViews>
    <sheetView workbookViewId="0">
      <selection activeCell="G11" sqref="G11:K11"/>
    </sheetView>
  </sheetViews>
  <sheetFormatPr defaultRowHeight="14.4" x14ac:dyDescent="0.3"/>
  <cols>
    <col min="1" max="1" width="13.109375" customWidth="1"/>
    <col min="2" max="2" width="18.88671875" customWidth="1"/>
    <col min="3" max="3" width="13.109375" customWidth="1"/>
    <col min="4" max="4" width="20.5546875" customWidth="1"/>
    <col min="5" max="5" width="12.33203125" customWidth="1"/>
    <col min="6" max="6" width="11.109375" customWidth="1"/>
    <col min="7" max="7" width="18.5546875" customWidth="1"/>
    <col min="8" max="8" width="16.33203125" customWidth="1"/>
    <col min="9" max="9" width="14.88671875" customWidth="1"/>
    <col min="10" max="10" width="13.6640625" customWidth="1"/>
    <col min="11" max="11" width="10.109375" customWidth="1"/>
  </cols>
  <sheetData>
    <row r="1" spans="1:11" x14ac:dyDescent="0.3">
      <c r="A1" s="233" t="s">
        <v>98</v>
      </c>
      <c r="B1" s="234"/>
      <c r="C1" s="234"/>
      <c r="D1" s="234"/>
      <c r="E1" s="234"/>
      <c r="F1" s="235"/>
      <c r="G1" s="233" t="s">
        <v>118</v>
      </c>
      <c r="H1" s="234"/>
      <c r="I1" s="234"/>
      <c r="J1" s="234"/>
      <c r="K1" s="235"/>
    </row>
    <row r="2" spans="1:11" x14ac:dyDescent="0.3">
      <c r="A2" s="236"/>
      <c r="B2" s="237"/>
      <c r="C2" s="237"/>
      <c r="D2" s="237"/>
      <c r="E2" s="237"/>
      <c r="F2" s="238"/>
      <c r="G2" s="236"/>
      <c r="H2" s="237"/>
      <c r="I2" s="237"/>
      <c r="J2" s="237"/>
      <c r="K2" s="238"/>
    </row>
    <row r="3" spans="1:11" ht="24" x14ac:dyDescent="0.3">
      <c r="A3" s="122" t="s">
        <v>92</v>
      </c>
      <c r="B3" s="239" t="s">
        <v>79</v>
      </c>
      <c r="C3" s="241" t="s">
        <v>93</v>
      </c>
      <c r="D3" s="241" t="s">
        <v>94</v>
      </c>
      <c r="E3" s="243" t="s">
        <v>95</v>
      </c>
      <c r="F3" s="244" t="s">
        <v>83</v>
      </c>
      <c r="G3" s="246" t="s">
        <v>79</v>
      </c>
      <c r="H3" s="247" t="s">
        <v>93</v>
      </c>
      <c r="I3" s="247" t="s">
        <v>94</v>
      </c>
      <c r="J3" s="225" t="s">
        <v>95</v>
      </c>
      <c r="K3" s="227" t="s">
        <v>83</v>
      </c>
    </row>
    <row r="4" spans="1:11" ht="49.2" thickBot="1" x14ac:dyDescent="0.35">
      <c r="A4" s="123" t="s">
        <v>96</v>
      </c>
      <c r="B4" s="240"/>
      <c r="C4" s="242"/>
      <c r="D4" s="242"/>
      <c r="E4" s="226"/>
      <c r="F4" s="245"/>
      <c r="G4" s="240"/>
      <c r="H4" s="242"/>
      <c r="I4" s="242"/>
      <c r="J4" s="226"/>
      <c r="K4" s="228"/>
    </row>
    <row r="5" spans="1:11" ht="28.2" x14ac:dyDescent="0.3">
      <c r="A5" s="124" t="s">
        <v>86</v>
      </c>
      <c r="B5" s="125"/>
      <c r="C5" s="126"/>
      <c r="D5" s="126"/>
      <c r="E5" s="126"/>
      <c r="F5" s="127"/>
      <c r="G5" s="125"/>
      <c r="H5" s="126"/>
      <c r="I5" s="126"/>
      <c r="J5" s="126"/>
      <c r="K5" s="126"/>
    </row>
    <row r="6" spans="1:11" ht="124.2" x14ac:dyDescent="0.3">
      <c r="A6" s="106" t="s">
        <v>87</v>
      </c>
      <c r="B6" s="128"/>
      <c r="C6" s="128">
        <v>1092200</v>
      </c>
      <c r="D6" s="129"/>
      <c r="E6" s="129"/>
      <c r="F6" s="130"/>
      <c r="G6" s="131"/>
      <c r="H6" s="128">
        <v>1100000</v>
      </c>
      <c r="I6" s="129"/>
      <c r="J6" s="129"/>
      <c r="K6" s="129"/>
    </row>
    <row r="7" spans="1:11" ht="69.599999999999994" x14ac:dyDescent="0.3">
      <c r="A7" s="132" t="s">
        <v>88</v>
      </c>
      <c r="B7" s="133"/>
      <c r="C7" s="134"/>
      <c r="D7" s="129"/>
      <c r="E7" s="134">
        <v>426000</v>
      </c>
      <c r="F7" s="130"/>
      <c r="G7" s="135"/>
      <c r="H7" s="134"/>
      <c r="I7" s="129"/>
      <c r="J7" s="134">
        <v>430000</v>
      </c>
      <c r="K7" s="129"/>
    </row>
    <row r="8" spans="1:11" ht="82.8" x14ac:dyDescent="0.3">
      <c r="A8" s="117" t="s">
        <v>89</v>
      </c>
      <c r="B8" s="133"/>
      <c r="C8" s="136"/>
      <c r="D8" s="134">
        <v>0</v>
      </c>
      <c r="E8" s="129"/>
      <c r="F8" s="130"/>
      <c r="G8" s="135"/>
      <c r="H8" s="136"/>
      <c r="I8" s="129">
        <v>0</v>
      </c>
      <c r="J8" s="129"/>
      <c r="K8" s="129"/>
    </row>
    <row r="9" spans="1:11" ht="41.4" x14ac:dyDescent="0.3">
      <c r="A9" s="117" t="s">
        <v>90</v>
      </c>
      <c r="B9" s="137"/>
      <c r="C9" s="129"/>
      <c r="D9" s="129"/>
      <c r="E9" s="129"/>
      <c r="F9" s="138"/>
      <c r="G9" s="139"/>
      <c r="H9" s="129"/>
      <c r="I9" s="129"/>
      <c r="J9" s="129"/>
      <c r="K9" s="140"/>
    </row>
    <row r="10" spans="1:11" ht="28.8" thickBot="1" x14ac:dyDescent="0.35">
      <c r="A10" s="132" t="s">
        <v>7</v>
      </c>
      <c r="B10" s="141"/>
      <c r="C10" s="141">
        <f>C6</f>
        <v>1092200</v>
      </c>
      <c r="D10" s="142">
        <f>D8</f>
        <v>0</v>
      </c>
      <c r="E10" s="142">
        <f>E7</f>
        <v>426000</v>
      </c>
      <c r="F10" s="143">
        <f>F5</f>
        <v>0</v>
      </c>
      <c r="G10" s="141">
        <f>G9</f>
        <v>0</v>
      </c>
      <c r="H10" s="141">
        <f>H6</f>
        <v>1100000</v>
      </c>
      <c r="I10" s="142">
        <f>I8</f>
        <v>0</v>
      </c>
      <c r="J10" s="142">
        <f>J7</f>
        <v>430000</v>
      </c>
      <c r="K10" s="142">
        <f>K5</f>
        <v>0</v>
      </c>
    </row>
    <row r="11" spans="1:11" x14ac:dyDescent="0.3">
      <c r="A11" s="144" t="s">
        <v>97</v>
      </c>
      <c r="B11" s="229">
        <f>B10+C10+D10+E10+F10</f>
        <v>1518200</v>
      </c>
      <c r="C11" s="230"/>
      <c r="D11" s="230"/>
      <c r="E11" s="230"/>
      <c r="F11" s="231"/>
      <c r="G11" s="229"/>
      <c r="H11" s="230"/>
      <c r="I11" s="230"/>
      <c r="J11" s="230"/>
      <c r="K11" s="232"/>
    </row>
  </sheetData>
  <mergeCells count="14">
    <mergeCell ref="J3:J4"/>
    <mergeCell ref="K3:K4"/>
    <mergeCell ref="B11:F11"/>
    <mergeCell ref="G11:K11"/>
    <mergeCell ref="A1:F2"/>
    <mergeCell ref="G1:K2"/>
    <mergeCell ref="B3:B4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Sandra</cp:lastModifiedBy>
  <cp:lastPrinted>2020-10-29T08:35:23Z</cp:lastPrinted>
  <dcterms:created xsi:type="dcterms:W3CDTF">2020-10-15T11:34:42Z</dcterms:created>
  <dcterms:modified xsi:type="dcterms:W3CDTF">2024-01-30T06:50:29Z</dcterms:modified>
</cp:coreProperties>
</file>